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G:\03-PAYE\Outils\"/>
    </mc:Choice>
  </mc:AlternateContent>
  <bookViews>
    <workbookView showSheetTabs="0" xWindow="0" yWindow="0" windowWidth="28800" windowHeight="12300"/>
  </bookViews>
  <sheets>
    <sheet name="cts" sheetId="1" r:id="rId1"/>
    <sheet name="Lettre" sheetId="6" r:id="rId2"/>
    <sheet name="feuilCal" sheetId="2" r:id="rId3"/>
    <sheet name="disc" sheetId="13" r:id="rId4"/>
    <sheet name="Grade" sheetId="3" r:id="rId5"/>
    <sheet name="gest" sheetId="10" r:id="rId6"/>
    <sheet name="etab" sheetId="4" r:id="rId7"/>
  </sheets>
  <definedNames>
    <definedName name="année">Lettre!$N$9</definedName>
    <definedName name="année2">Lettre!$O$9</definedName>
    <definedName name="annsco">Lettre!$L$9</definedName>
    <definedName name="corps">Grade!$B$1:$B$23</definedName>
    <definedName name="datcal">cts!$F$6</definedName>
    <definedName name="datcal2">cts!$F$7</definedName>
    <definedName name="datdem">Lettre!$M$10</definedName>
    <definedName name="dateTP">Lettre!$L$2</definedName>
    <definedName name="demande">Lettre!$L$10</definedName>
    <definedName name="diff">Lettre!$L$8</definedName>
    <definedName name="diff2">Lettre!$M$8</definedName>
    <definedName name="diff3">Lettre!$N$8</definedName>
    <definedName name="diff4">Lettre!$O$8</definedName>
    <definedName name="dipe">Lettre!$M$13</definedName>
    <definedName name="disc">disc!$A$1:$A$138</definedName>
    <definedName name="etab">etab!$A:$E</definedName>
    <definedName name="gest">gest!$A$1:$C$55</definedName>
    <definedName name="grade">Lettre!$L$11</definedName>
    <definedName name="lcorps">Lettre!$M$11</definedName>
    <definedName name="libcorps">Grade!$B$1:$C$23</definedName>
    <definedName name="libdisc">Lettre!$L$14</definedName>
    <definedName name="libetab">Lettre!$M$12</definedName>
    <definedName name="libgest">Lettre!$L$13</definedName>
    <definedName name="lvil">Lettre!$N$12</definedName>
    <definedName name="montant">Lettre!$L$7</definedName>
    <definedName name="montant2">Lettre!$M$7</definedName>
    <definedName name="montant3">Lettre!$N$7</definedName>
    <definedName name="montant4">Lettre!$O$7</definedName>
    <definedName name="NbPer">Lettre!$M$2</definedName>
    <definedName name="Nom">cts!$F$8</definedName>
    <definedName name="Phrase1">Lettre!$C$35</definedName>
    <definedName name="Phrase2">Lettre!$C$39</definedName>
    <definedName name="Phrase3">Lettre!$C$43</definedName>
    <definedName name="Phrase4">Lettre!$C$47</definedName>
    <definedName name="QT">Lettre!$L$3</definedName>
    <definedName name="QuotT">cts!$F$18</definedName>
    <definedName name="RNE">Lettre!$L$12</definedName>
    <definedName name="Tcot">Lettre!$L$6</definedName>
    <definedName name="Tcot2">Lettre!$M$6</definedName>
    <definedName name="Tcot3">Lettre!$N$6</definedName>
    <definedName name="Tcot4">Lettre!$O$6</definedName>
    <definedName name="tel">Lettre!$N$13</definedName>
    <definedName name="_xlnm.Print_Area" localSheetId="1">Lettre!$A$1:$I$72</definedName>
    <definedName name="zonecal">feuilCal!$A:$G</definedName>
  </definedNames>
  <calcPr calcId="162913" fullPrecision="0"/>
</workbook>
</file>

<file path=xl/calcChain.xml><?xml version="1.0" encoding="utf-8"?>
<calcChain xmlns="http://schemas.openxmlformats.org/spreadsheetml/2006/main">
  <c r="F18" i="1" l="1"/>
  <c r="G24" i="2" l="1"/>
  <c r="G22" i="2"/>
  <c r="G3" i="2"/>
  <c r="G4" i="2"/>
  <c r="G5" i="2"/>
  <c r="G6" i="2"/>
  <c r="G7" i="2"/>
  <c r="G8" i="2"/>
  <c r="G9" i="2"/>
  <c r="G10" i="2"/>
  <c r="G11" i="2"/>
  <c r="G12" i="2"/>
  <c r="G13" i="2"/>
  <c r="G14" i="2"/>
  <c r="G15" i="2"/>
  <c r="G16" i="2"/>
  <c r="G17" i="2"/>
  <c r="G18" i="2"/>
  <c r="G19" i="2"/>
  <c r="G20" i="2"/>
  <c r="G21" i="2"/>
  <c r="G23" i="2"/>
  <c r="G25" i="2"/>
  <c r="G26" i="2"/>
  <c r="G27" i="2"/>
  <c r="G2" i="2"/>
  <c r="Q2" i="6"/>
  <c r="Q4" i="6" s="1"/>
  <c r="F7" i="1"/>
  <c r="M11" i="1"/>
  <c r="F19" i="1"/>
  <c r="H2" i="6"/>
  <c r="L2" i="6"/>
  <c r="G9" i="6"/>
  <c r="G10" i="6"/>
  <c r="M10" i="6"/>
  <c r="G11" i="6"/>
  <c r="M11" i="6"/>
  <c r="M12" i="6"/>
  <c r="N12" i="6"/>
  <c r="M13" i="6"/>
  <c r="N13" i="6"/>
  <c r="G14" i="6"/>
  <c r="G15" i="6"/>
  <c r="A16" i="6"/>
  <c r="A22" i="6"/>
  <c r="A23" i="6"/>
  <c r="E28" i="2" l="1"/>
  <c r="E24" i="2"/>
  <c r="E25" i="2"/>
  <c r="E26" i="2"/>
  <c r="E27" i="2"/>
  <c r="E29" i="2"/>
  <c r="E30" i="2"/>
  <c r="U3" i="6"/>
  <c r="R2" i="6"/>
  <c r="T5" i="6" s="1"/>
  <c r="E12" i="2"/>
  <c r="L3" i="6"/>
  <c r="C34" i="6" s="1"/>
  <c r="E18" i="2"/>
  <c r="E15" i="2"/>
  <c r="E22" i="2"/>
  <c r="E21" i="2"/>
  <c r="E10" i="2"/>
  <c r="E8" i="2"/>
  <c r="E4" i="2"/>
  <c r="E9" i="2"/>
  <c r="E14" i="2"/>
  <c r="E6" i="2"/>
  <c r="I22" i="1"/>
  <c r="L6" i="6" s="1"/>
  <c r="E11" i="2"/>
  <c r="E13" i="2"/>
  <c r="E2" i="2"/>
  <c r="E19" i="2"/>
  <c r="E23" i="2"/>
  <c r="E3" i="2"/>
  <c r="E20" i="2"/>
  <c r="E5" i="2"/>
  <c r="E17" i="2"/>
  <c r="K18" i="1"/>
  <c r="L18" i="1" s="1"/>
  <c r="E16" i="2"/>
  <c r="E7" i="2"/>
  <c r="M2" i="6"/>
  <c r="M9" i="6"/>
  <c r="L9" i="6" s="1"/>
  <c r="E65" i="6"/>
  <c r="U4" i="6"/>
  <c r="F30" i="2" l="1"/>
  <c r="F25" i="2"/>
  <c r="F26" i="2"/>
  <c r="F28" i="2"/>
  <c r="I23" i="1" s="1"/>
  <c r="F29" i="2"/>
  <c r="F27" i="2"/>
  <c r="U2" i="6"/>
  <c r="R5" i="6" s="1"/>
  <c r="I24" i="1"/>
  <c r="L7" i="6" s="1"/>
  <c r="C21" i="6"/>
  <c r="F5" i="2"/>
  <c r="F15" i="2"/>
  <c r="F2" i="2"/>
  <c r="F23" i="2"/>
  <c r="F24" i="2"/>
  <c r="F13" i="2"/>
  <c r="F7" i="2"/>
  <c r="F12" i="2"/>
  <c r="F16" i="2"/>
  <c r="F20" i="2"/>
  <c r="F18" i="2"/>
  <c r="F22" i="2"/>
  <c r="F3" i="2"/>
  <c r="F8" i="2"/>
  <c r="F17" i="2"/>
  <c r="F6" i="2"/>
  <c r="F4" i="2"/>
  <c r="F11" i="2"/>
  <c r="F9" i="2"/>
  <c r="F19" i="2"/>
  <c r="F10" i="2"/>
  <c r="F14" i="2"/>
  <c r="F21" i="2"/>
  <c r="M20" i="1"/>
  <c r="U5" i="6"/>
  <c r="O22" i="1" l="1"/>
  <c r="O6" i="6" s="1"/>
  <c r="O23" i="1"/>
  <c r="M23" i="1"/>
  <c r="C47" i="6"/>
  <c r="C39" i="6"/>
  <c r="K22" i="1"/>
  <c r="K24" i="1" s="1"/>
  <c r="O20" i="1"/>
  <c r="M22" i="1"/>
  <c r="N6" i="6" s="1"/>
  <c r="T4" i="6"/>
  <c r="T7" i="6" s="1"/>
  <c r="Q5" i="6"/>
  <c r="Q7" i="6" s="1"/>
  <c r="I20" i="1" s="1"/>
  <c r="S4" i="6"/>
  <c r="C43" i="6"/>
  <c r="S5" i="6"/>
  <c r="R4" i="6"/>
  <c r="K23" i="1"/>
  <c r="K20" i="1"/>
  <c r="R7" i="6"/>
  <c r="I25" i="1"/>
  <c r="L8" i="6" s="1"/>
  <c r="O24" i="1"/>
  <c r="U6" i="6"/>
  <c r="M24" i="1" l="1"/>
  <c r="M25" i="1" s="1"/>
  <c r="S7" i="6"/>
  <c r="M6" i="6"/>
  <c r="C35" i="6"/>
  <c r="O7" i="6"/>
  <c r="O25" i="1"/>
  <c r="M7" i="6"/>
  <c r="K25" i="1"/>
  <c r="U7" i="6"/>
  <c r="N7" i="6" l="1"/>
  <c r="O8" i="6"/>
  <c r="M8" i="6"/>
  <c r="N8" i="6"/>
  <c r="U8" i="6"/>
  <c r="U9" i="6" l="1"/>
</calcChain>
</file>

<file path=xl/sharedStrings.xml><?xml version="1.0" encoding="utf-8"?>
<sst xmlns="http://schemas.openxmlformats.org/spreadsheetml/2006/main" count="15524" uniqueCount="8445">
  <si>
    <t>0440064F</t>
  </si>
  <si>
    <t xml:space="preserve">CLG P ROUSSEAU REZE </t>
  </si>
  <si>
    <t>0440065G</t>
  </si>
  <si>
    <t>CLG PETIT LANDE REZE</t>
  </si>
  <si>
    <t>0440066H</t>
  </si>
  <si>
    <t xml:space="preserve">ST BREVIN LES PINS        </t>
  </si>
  <si>
    <t xml:space="preserve">CLG CADOU ST BREVIN </t>
  </si>
  <si>
    <t>0440069L</t>
  </si>
  <si>
    <t>LYP BRIAN ST NAZAIRE</t>
  </si>
  <si>
    <t>E HOSP CENTRE DE SOI</t>
  </si>
  <si>
    <t xml:space="preserve">S RECT SAIO NANTES  </t>
  </si>
  <si>
    <t>IA GEST.PERS. NANTES</t>
  </si>
  <si>
    <t xml:space="preserve">CLG GAUG CORDEMAIS  </t>
  </si>
  <si>
    <t xml:space="preserve">E HOSP C H R        </t>
  </si>
  <si>
    <t xml:space="preserve">LEGTA ST HERBLAIN   </t>
  </si>
  <si>
    <t xml:space="preserve">LYC MARITIME NANTES </t>
  </si>
  <si>
    <t xml:space="preserve">S RECT DAFCO NANTES </t>
  </si>
  <si>
    <t>E.HOSP HOPIAL DE JOU</t>
  </si>
  <si>
    <t>ETAB H HOPITAL DE JO</t>
  </si>
  <si>
    <t>ECOLE POLYTEC NANTES</t>
  </si>
  <si>
    <t>E.DIST CTRE ETUDE AP</t>
  </si>
  <si>
    <t xml:space="preserve">E.HOSP              </t>
  </si>
  <si>
    <t xml:space="preserve">CLG A VARDA LIGNE   </t>
  </si>
  <si>
    <t xml:space="preserve">ANT CF ONIRIS       </t>
  </si>
  <si>
    <t xml:space="preserve">POUANCE                   </t>
  </si>
  <si>
    <t>CLG P COUST  POUANCE</t>
  </si>
  <si>
    <t>0490039B</t>
  </si>
  <si>
    <t xml:space="preserve">ST FLORENT LE VIEIL       </t>
  </si>
  <si>
    <t>CLG ANJ B ST FLORENT</t>
  </si>
  <si>
    <t xml:space="preserve">SAUMUR                    </t>
  </si>
  <si>
    <t>0490040C</t>
  </si>
  <si>
    <t xml:space="preserve">LG D  MORNAY SAUMUR </t>
  </si>
  <si>
    <t>0490042E</t>
  </si>
  <si>
    <t>CLG PM FRANCE SAUMUR</t>
  </si>
  <si>
    <t>0490046J</t>
  </si>
  <si>
    <t xml:space="preserve">THOUARCE                  </t>
  </si>
  <si>
    <t>CLG FONTAIN THOUARCE</t>
  </si>
  <si>
    <t>0490048L</t>
  </si>
  <si>
    <t xml:space="preserve">TRELAZE                   </t>
  </si>
  <si>
    <t>LPA MONTREUIL BELLAY</t>
  </si>
  <si>
    <t xml:space="preserve">IA INSP.ADJ ANGERS  </t>
  </si>
  <si>
    <t xml:space="preserve">S RECT SAVA ANGERS  </t>
  </si>
  <si>
    <t>C.A.E. LA JUBAUDIERE</t>
  </si>
  <si>
    <t>ANT CF LYCEE DE LA M</t>
  </si>
  <si>
    <t xml:space="preserve">ANT CF              </t>
  </si>
  <si>
    <t xml:space="preserve">IA ANGERS           </t>
  </si>
  <si>
    <t xml:space="preserve">LEGTA LAVAL         </t>
  </si>
  <si>
    <t xml:space="preserve">LPA CHATEAU GONTIER </t>
  </si>
  <si>
    <t xml:space="preserve">E HOSP              </t>
  </si>
  <si>
    <t>0440002N</t>
  </si>
  <si>
    <t>S.RECT GESPRI NANTES</t>
  </si>
  <si>
    <t>0440003P</t>
  </si>
  <si>
    <t xml:space="preserve">S.RECT SCUS NANTES  </t>
  </si>
  <si>
    <t>0440004R</t>
  </si>
  <si>
    <t>0440070M</t>
  </si>
  <si>
    <t>0440099U</t>
  </si>
  <si>
    <t>0440104Z</t>
  </si>
  <si>
    <t>0440105A</t>
  </si>
  <si>
    <t>0440106B</t>
  </si>
  <si>
    <t>0440109E</t>
  </si>
  <si>
    <t>0440110F</t>
  </si>
  <si>
    <t>0440121T</t>
  </si>
  <si>
    <t xml:space="preserve">INDRE                     </t>
  </si>
  <si>
    <t>LPO GUY MOQUET- ETIENNE LENOIR</t>
  </si>
  <si>
    <t xml:space="preserve">ST ETIENNE DE MONTLUC     </t>
  </si>
  <si>
    <t>0441046Y</t>
  </si>
  <si>
    <t>0441503V</t>
  </si>
  <si>
    <t>0441504W</t>
  </si>
  <si>
    <t>0441506Y</t>
  </si>
  <si>
    <t>0441508A</t>
  </si>
  <si>
    <t>0441511D</t>
  </si>
  <si>
    <t>0441512E</t>
  </si>
  <si>
    <t>0441513F</t>
  </si>
  <si>
    <t>SERV PEDOPSYCHIATRIE STNAZAIRE</t>
  </si>
  <si>
    <t>0441554A</t>
  </si>
  <si>
    <t>0441618V</t>
  </si>
  <si>
    <t>0441623A</t>
  </si>
  <si>
    <t>CTRE HOSPITALIER DE ST NAZAIRE</t>
  </si>
  <si>
    <t>0441678K</t>
  </si>
  <si>
    <t xml:space="preserve">S.RECT CAFA NANTES  </t>
  </si>
  <si>
    <t>0441772M</t>
  </si>
  <si>
    <t>CTRE HOSPITALIER CHATEAUBRIANT</t>
  </si>
  <si>
    <t>0441886L</t>
  </si>
  <si>
    <t xml:space="preserve">IREM UNIV. NANTES   </t>
  </si>
  <si>
    <t>0441899A</t>
  </si>
  <si>
    <t xml:space="preserve">IA INSP.ADJ NANTES  </t>
  </si>
  <si>
    <t>0442010W</t>
  </si>
  <si>
    <t>0442018E</t>
  </si>
  <si>
    <t>0442019F</t>
  </si>
  <si>
    <t>0442070L</t>
  </si>
  <si>
    <t>0442077U</t>
  </si>
  <si>
    <t>0442205H</t>
  </si>
  <si>
    <t>0442208L</t>
  </si>
  <si>
    <t xml:space="preserve">S RECT SAVA NANTES  </t>
  </si>
  <si>
    <t>0442214T</t>
  </si>
  <si>
    <t xml:space="preserve">S.RECT CVS NANTES   </t>
  </si>
  <si>
    <t>0442225E</t>
  </si>
  <si>
    <t>0442248E</t>
  </si>
  <si>
    <t>S.RECT DISCCO NANTES</t>
  </si>
  <si>
    <t>0442300L</t>
  </si>
  <si>
    <t>0442315C</t>
  </si>
  <si>
    <t>SCE IA CTRE RESSOURC</t>
  </si>
  <si>
    <t>0442316D</t>
  </si>
  <si>
    <t xml:space="preserve">A IUFM IUFM NANTES  </t>
  </si>
  <si>
    <t>0442374S</t>
  </si>
  <si>
    <t>SUAPS  UNIVERSITE NA</t>
  </si>
  <si>
    <t>0442375T</t>
  </si>
  <si>
    <t>SUEE   UNIVERSITE NA</t>
  </si>
  <si>
    <t>0442377V</t>
  </si>
  <si>
    <t>SUIO   UNIVERSITE NA</t>
  </si>
  <si>
    <t>0442378W</t>
  </si>
  <si>
    <t>CUFEF  UNIVERSITE NA</t>
  </si>
  <si>
    <t>0442381Z</t>
  </si>
  <si>
    <t>FORM A CTRE HOSPITAL</t>
  </si>
  <si>
    <t>0442383B</t>
  </si>
  <si>
    <t>FOR AI CTRE HOSPITAL</t>
  </si>
  <si>
    <t>0442394N</t>
  </si>
  <si>
    <t>UFR ST UNIVERSITE NA</t>
  </si>
  <si>
    <t>0442399U</t>
  </si>
  <si>
    <t>SCE IA CTRE ACAD RES</t>
  </si>
  <si>
    <t>0442410F</t>
  </si>
  <si>
    <t>ECOLE POLY ST NAZAIR</t>
  </si>
  <si>
    <t>0442419R</t>
  </si>
  <si>
    <t>CSS    LA BAULE-IA 4</t>
  </si>
  <si>
    <t>0442420S</t>
  </si>
  <si>
    <t xml:space="preserve">CSS    IA 44        </t>
  </si>
  <si>
    <t>0442421T</t>
  </si>
  <si>
    <t>CSS    ST NAZAIRE-IA</t>
  </si>
  <si>
    <t>0442423V</t>
  </si>
  <si>
    <t xml:space="preserve">CSS    ORVAULT - IA </t>
  </si>
  <si>
    <t>0442424W</t>
  </si>
  <si>
    <t>CSS    PORNIC -IA 44</t>
  </si>
  <si>
    <t>0442425X</t>
  </si>
  <si>
    <t>CSS    VERTOU NANTES</t>
  </si>
  <si>
    <t>0442426Y</t>
  </si>
  <si>
    <t>CSS    MACHECOUL - I</t>
  </si>
  <si>
    <t>0442428A</t>
  </si>
  <si>
    <t>CSS    ST HERBLAIN-I</t>
  </si>
  <si>
    <t>0442429B</t>
  </si>
  <si>
    <t>CSS    CHATEAUBRIANT</t>
  </si>
  <si>
    <t>0442430C</t>
  </si>
  <si>
    <t xml:space="preserve">CSS    REZE - IA 44 </t>
  </si>
  <si>
    <t>0442431D</t>
  </si>
  <si>
    <t>CSS    SAVENAY-IA 44</t>
  </si>
  <si>
    <t>0442432E</t>
  </si>
  <si>
    <t>CSS    CLISSON VERTO</t>
  </si>
  <si>
    <t>0442433F</t>
  </si>
  <si>
    <t>CSS    ANCENIS-IA 44</t>
  </si>
  <si>
    <t>0442434G</t>
  </si>
  <si>
    <t>CSS    STE LUCE-IA 4</t>
  </si>
  <si>
    <t>0442435H</t>
  </si>
  <si>
    <t>CSS    COUERON-IA 44</t>
  </si>
  <si>
    <t>0442436J</t>
  </si>
  <si>
    <t>CSS    ST SEBASTIEN-</t>
  </si>
  <si>
    <t>0442437K</t>
  </si>
  <si>
    <t xml:space="preserve">CSS    CARQUEFOU-IA </t>
  </si>
  <si>
    <t>0442438L</t>
  </si>
  <si>
    <t xml:space="preserve">CSS    RECTORAT     </t>
  </si>
  <si>
    <t>0442444T</t>
  </si>
  <si>
    <t xml:space="preserve">CSS    ST BREVIN-IA </t>
  </si>
  <si>
    <t>0442451A</t>
  </si>
  <si>
    <t>UFR PS UNIVERSITE NA</t>
  </si>
  <si>
    <t>0442452B</t>
  </si>
  <si>
    <t>UFR SO UNIVERSITE NA</t>
  </si>
  <si>
    <t>0442453C</t>
  </si>
  <si>
    <t>CAMPO  UNIVERSITE NA</t>
  </si>
  <si>
    <t>0442454D</t>
  </si>
  <si>
    <t>OBSERV UNIVERSITE NA</t>
  </si>
  <si>
    <t>0442455E</t>
  </si>
  <si>
    <t>SERV G UNIVERSITE NA</t>
  </si>
  <si>
    <t>0442528J</t>
  </si>
  <si>
    <t>0442537U</t>
  </si>
  <si>
    <t>CEFEDE BRETAGNE PAYS</t>
  </si>
  <si>
    <t>CLG CHEDID AIGREFEUI</t>
  </si>
  <si>
    <t>0442568C</t>
  </si>
  <si>
    <t>EC AMB CHRU DE NANTE</t>
  </si>
  <si>
    <t>0442569D</t>
  </si>
  <si>
    <t>INST S CROIX ROUGE F</t>
  </si>
  <si>
    <t>0442645L</t>
  </si>
  <si>
    <t>DEP    UNIVERSITE DE</t>
  </si>
  <si>
    <t>0442651T</t>
  </si>
  <si>
    <t xml:space="preserve">I.F.A.              </t>
  </si>
  <si>
    <t>0442652U</t>
  </si>
  <si>
    <t>I.F.A. CTRE HOSPITAL</t>
  </si>
  <si>
    <t>0442656Y</t>
  </si>
  <si>
    <t>IFAP   CHU DE NANTES</t>
  </si>
  <si>
    <t>0442657Z</t>
  </si>
  <si>
    <t>IFAS   CHR DE NANTES</t>
  </si>
  <si>
    <t>0442658A</t>
  </si>
  <si>
    <t>I.F.M. CHRU DE NANTE</t>
  </si>
  <si>
    <t>0442659B</t>
  </si>
  <si>
    <t>I.F.C. CHR DE NANTES</t>
  </si>
  <si>
    <t>0442660C</t>
  </si>
  <si>
    <t>I.F.I. CHR DE NANTES</t>
  </si>
  <si>
    <t>0442661D</t>
  </si>
  <si>
    <t>0442662E</t>
  </si>
  <si>
    <t>0442664G</t>
  </si>
  <si>
    <t>I.F.A. LYCEE PROF L.</t>
  </si>
  <si>
    <t>0442673S</t>
  </si>
  <si>
    <t>OSUNA  NANTES ATLANT</t>
  </si>
  <si>
    <t>0442674T</t>
  </si>
  <si>
    <t>E.N.V. NANTES ATLANT</t>
  </si>
  <si>
    <t>0442690K</t>
  </si>
  <si>
    <t xml:space="preserve">AFF'MA              </t>
  </si>
  <si>
    <t>0442712J</t>
  </si>
  <si>
    <t>INRA   CENTRE DE NAN</t>
  </si>
  <si>
    <t>0442737L</t>
  </si>
  <si>
    <t>IFSTTA NANTES-BOUGUE</t>
  </si>
  <si>
    <t xml:space="preserve">LPO CLISSON         </t>
  </si>
  <si>
    <t>0442753D</t>
  </si>
  <si>
    <t xml:space="preserve">SEP CLISSON         </t>
  </si>
  <si>
    <t>0442754E</t>
  </si>
  <si>
    <t>PESSV  SPECTACLE VIV</t>
  </si>
  <si>
    <t xml:space="preserve">CLG ST NAZAIRE      </t>
  </si>
  <si>
    <t>SEP    LPO ILE DE NA</t>
  </si>
  <si>
    <t>LP ROSER.VEIL ANGERS</t>
  </si>
  <si>
    <t xml:space="preserve">LP NARCE TRELAZE    </t>
  </si>
  <si>
    <t xml:space="preserve">CLG RENOIR ANGERS   </t>
  </si>
  <si>
    <t>0490067G</t>
  </si>
  <si>
    <t>0490068H</t>
  </si>
  <si>
    <t>0490070K</t>
  </si>
  <si>
    <t>0490789S</t>
  </si>
  <si>
    <t>0490949R</t>
  </si>
  <si>
    <t>0491081J</t>
  </si>
  <si>
    <t>0491610J</t>
  </si>
  <si>
    <t>0491613M</t>
  </si>
  <si>
    <t>0491644W</t>
  </si>
  <si>
    <t>0491677G</t>
  </si>
  <si>
    <t>0491678H</t>
  </si>
  <si>
    <t>0491679J</t>
  </si>
  <si>
    <t>0491727L</t>
  </si>
  <si>
    <t xml:space="preserve">IUFM ANGERS         </t>
  </si>
  <si>
    <t>0491793H</t>
  </si>
  <si>
    <t>0491898X</t>
  </si>
  <si>
    <t>E HOSP ECOLE D'EDUCA</t>
  </si>
  <si>
    <t>0492046H</t>
  </si>
  <si>
    <t>0492137G</t>
  </si>
  <si>
    <t>0492151X</t>
  </si>
  <si>
    <t>0492186K</t>
  </si>
  <si>
    <t>0492189N</t>
  </si>
  <si>
    <t>0492191R</t>
  </si>
  <si>
    <t>0492202C</t>
  </si>
  <si>
    <t xml:space="preserve">ESGM A              </t>
  </si>
  <si>
    <t>0492222Z</t>
  </si>
  <si>
    <t>SCUFC  UNIVERSITE AN</t>
  </si>
  <si>
    <t>0492225C</t>
  </si>
  <si>
    <t>UFR ME UNIVERSITE AN</t>
  </si>
  <si>
    <t>0492226D</t>
  </si>
  <si>
    <t>ISTIA  UNIVERSITE AN</t>
  </si>
  <si>
    <t>0492227E</t>
  </si>
  <si>
    <t>ESTHUA UNIVERSITE AN</t>
  </si>
  <si>
    <t>0492286U</t>
  </si>
  <si>
    <t xml:space="preserve">CSS    BEAUPREAU-IA </t>
  </si>
  <si>
    <t>0492287V</t>
  </si>
  <si>
    <t xml:space="preserve">CSS    ANGERS-IA 49 </t>
  </si>
  <si>
    <t>0492290Y</t>
  </si>
  <si>
    <t xml:space="preserve">CSS    SEGRE-IA 49  </t>
  </si>
  <si>
    <t>0492291Z</t>
  </si>
  <si>
    <t xml:space="preserve">CSS    SAUMUR-IA 49 </t>
  </si>
  <si>
    <t>0492293B</t>
  </si>
  <si>
    <t xml:space="preserve">CSS    CHOLET-IA 49 </t>
  </si>
  <si>
    <t>0492295D</t>
  </si>
  <si>
    <t xml:space="preserve">CSS    LES PONTS DE </t>
  </si>
  <si>
    <t>0492321G</t>
  </si>
  <si>
    <t>SUAPS  UNIVERSITE AN</t>
  </si>
  <si>
    <t>0492322H</t>
  </si>
  <si>
    <t>SCUIO  UNIVERSITE AN</t>
  </si>
  <si>
    <t>0492323J</t>
  </si>
  <si>
    <t>A ESTH UNIVERSITE AN</t>
  </si>
  <si>
    <t>0492334W</t>
  </si>
  <si>
    <t xml:space="preserve">FORM A              </t>
  </si>
  <si>
    <t>0492360Z</t>
  </si>
  <si>
    <t>0492369J</t>
  </si>
  <si>
    <t>0492370K</t>
  </si>
  <si>
    <t xml:space="preserve">IFAS                </t>
  </si>
  <si>
    <t>0492371L</t>
  </si>
  <si>
    <t>IFSI   CENTRE HOSP U</t>
  </si>
  <si>
    <t>0492372M</t>
  </si>
  <si>
    <t>IFAS - CENTRE HOSP U</t>
  </si>
  <si>
    <t>0492373N</t>
  </si>
  <si>
    <t xml:space="preserve">I.F.I. CHUR ANGERS  </t>
  </si>
  <si>
    <t>0492374P</t>
  </si>
  <si>
    <t xml:space="preserve">IFA SI CHUR ANGERS  </t>
  </si>
  <si>
    <t>0492375R</t>
  </si>
  <si>
    <t xml:space="preserve">I.F.C. CHUR ANGERS  </t>
  </si>
  <si>
    <t>0492391H</t>
  </si>
  <si>
    <t xml:space="preserve">EC.SUP LE MANS      </t>
  </si>
  <si>
    <t>0530799F</t>
  </si>
  <si>
    <t xml:space="preserve">IUFM LAVAL          </t>
  </si>
  <si>
    <t>0530878S</t>
  </si>
  <si>
    <t>0530911C</t>
  </si>
  <si>
    <t xml:space="preserve">ST BERTHEVIN              </t>
  </si>
  <si>
    <t>0530934C</t>
  </si>
  <si>
    <t>0530968P</t>
  </si>
  <si>
    <t>0530969R</t>
  </si>
  <si>
    <t>0530976Y</t>
  </si>
  <si>
    <t xml:space="preserve">CSS    LAVAL-IA 53  </t>
  </si>
  <si>
    <t>0530977Z</t>
  </si>
  <si>
    <t xml:space="preserve">CSS    ERNEE-IA 53  </t>
  </si>
  <si>
    <t>0530978A</t>
  </si>
  <si>
    <t>CSS    CHATEAU GONTI</t>
  </si>
  <si>
    <t>0530979B</t>
  </si>
  <si>
    <t xml:space="preserve">CSS    EVRON-IA 53  </t>
  </si>
  <si>
    <t>0530980C</t>
  </si>
  <si>
    <t>CSS    MAYENNE-IA 53</t>
  </si>
  <si>
    <t>0531015R</t>
  </si>
  <si>
    <t>IFAS   CRE HOSPITALI</t>
  </si>
  <si>
    <t>0531027D</t>
  </si>
  <si>
    <t xml:space="preserve">IFMK   DE LAVAL     </t>
  </si>
  <si>
    <t xml:space="preserve">MALICORNE SUR SARTHE      </t>
  </si>
  <si>
    <t>0720061A</t>
  </si>
  <si>
    <t xml:space="preserve">IUFM LE MANS        </t>
  </si>
  <si>
    <t>0720075R</t>
  </si>
  <si>
    <t>0720076S</t>
  </si>
  <si>
    <t>0720077T</t>
  </si>
  <si>
    <t>0720078U</t>
  </si>
  <si>
    <t>0720079V</t>
  </si>
  <si>
    <t>0720850H</t>
  </si>
  <si>
    <t>CLG C GAVRAS LE MANS</t>
  </si>
  <si>
    <t>0721282C</t>
  </si>
  <si>
    <t>0721317R</t>
  </si>
  <si>
    <t>0721409R</t>
  </si>
  <si>
    <t>0721410S</t>
  </si>
  <si>
    <t>0721496K</t>
  </si>
  <si>
    <t>IA GEST.PERS.LE MANS</t>
  </si>
  <si>
    <t>0721553X</t>
  </si>
  <si>
    <t>0721557B</t>
  </si>
  <si>
    <t>SCUFC  UNIVERSITE LE</t>
  </si>
  <si>
    <t>0721558C</t>
  </si>
  <si>
    <t>SCUIO  UNIVERSITE LE</t>
  </si>
  <si>
    <t>0721559D</t>
  </si>
  <si>
    <t>SUAPS  UNIVERSITE LE</t>
  </si>
  <si>
    <t>0721575W</t>
  </si>
  <si>
    <t xml:space="preserve">ESGT L CNAM         </t>
  </si>
  <si>
    <t>0721590M</t>
  </si>
  <si>
    <t xml:space="preserve">S RECT SAVA LE MANS </t>
  </si>
  <si>
    <t>0721593R</t>
  </si>
  <si>
    <t xml:space="preserve">CSS    LE MANS 5-IA </t>
  </si>
  <si>
    <t>0721594S</t>
  </si>
  <si>
    <t xml:space="preserve">CSS    LE MANS 2-IA </t>
  </si>
  <si>
    <t>0721595T</t>
  </si>
  <si>
    <t>CSS    SABLE SUR SAR</t>
  </si>
  <si>
    <t>0721596U</t>
  </si>
  <si>
    <t>CSS    ALLONNES - IA</t>
  </si>
  <si>
    <t>0721597V</t>
  </si>
  <si>
    <t>CSS    LA FLECHE - I</t>
  </si>
  <si>
    <t>0721598W</t>
  </si>
  <si>
    <t>CSS    LE MANS 3 - I</t>
  </si>
  <si>
    <t>0721599X</t>
  </si>
  <si>
    <t>CSS    LA FERTE BERN</t>
  </si>
  <si>
    <t>0721600Y</t>
  </si>
  <si>
    <t xml:space="preserve">CSS    IA 72        </t>
  </si>
  <si>
    <t>0721601Z</t>
  </si>
  <si>
    <t>CSS    LE MANS 4 - I</t>
  </si>
  <si>
    <t>0721602A</t>
  </si>
  <si>
    <t xml:space="preserve">CSS    LE MANS 1-IA </t>
  </si>
  <si>
    <t>0721603B</t>
  </si>
  <si>
    <t>CSS    CHATEAU DU LO</t>
  </si>
  <si>
    <t>0721604C</t>
  </si>
  <si>
    <t>0721605D</t>
  </si>
  <si>
    <t>CSS    MAMERS - IA 7</t>
  </si>
  <si>
    <t>0721606E</t>
  </si>
  <si>
    <t>0721658L</t>
  </si>
  <si>
    <t>I.F.S. CROIX ROUGE F</t>
  </si>
  <si>
    <t>0721659M</t>
  </si>
  <si>
    <t>I.F.A. CROIX ROUGE F</t>
  </si>
  <si>
    <t>0721660N</t>
  </si>
  <si>
    <t>IFAS   CROIX ROUGE F</t>
  </si>
  <si>
    <t>0721661P</t>
  </si>
  <si>
    <t>I.F.I. CROIX ROUGE F</t>
  </si>
  <si>
    <t>0721662R</t>
  </si>
  <si>
    <t>IFAS   CENTRE HOSPIT</t>
  </si>
  <si>
    <t>0721663S</t>
  </si>
  <si>
    <t>I.F.A. L.P FUNAY-H-B</t>
  </si>
  <si>
    <t>0721664T</t>
  </si>
  <si>
    <t>IFAS   POLE SANTE SA</t>
  </si>
  <si>
    <t xml:space="preserve">CSE DAGUET SABLE    </t>
  </si>
  <si>
    <t>0851148L</t>
  </si>
  <si>
    <t>0851245S</t>
  </si>
  <si>
    <t xml:space="preserve">IUFM LA ROCHE/YON   </t>
  </si>
  <si>
    <t>0851386V</t>
  </si>
  <si>
    <t>0851404P</t>
  </si>
  <si>
    <t>IA GES.PERS.LA ROCHE</t>
  </si>
  <si>
    <t>0851434X</t>
  </si>
  <si>
    <t>0851468J</t>
  </si>
  <si>
    <t>0851469K</t>
  </si>
  <si>
    <t>0851470L</t>
  </si>
  <si>
    <t>0851473P</t>
  </si>
  <si>
    <t>0851506A</t>
  </si>
  <si>
    <t>EC AID CTRE HOSPITAL</t>
  </si>
  <si>
    <t>0851507B</t>
  </si>
  <si>
    <t>0851508C</t>
  </si>
  <si>
    <t>FOR AI C H G CLEMENC</t>
  </si>
  <si>
    <t>0851509D</t>
  </si>
  <si>
    <t>FOR AI CTRE HOSP COT</t>
  </si>
  <si>
    <t>0851518N</t>
  </si>
  <si>
    <t>S RECT SAVA LES HERB</t>
  </si>
  <si>
    <t>0851527Y</t>
  </si>
  <si>
    <t xml:space="preserve">CSS    LA ROCHE SUR </t>
  </si>
  <si>
    <t>0851528Z</t>
  </si>
  <si>
    <t xml:space="preserve">CSS    LES HERBIERS </t>
  </si>
  <si>
    <t>0851529A</t>
  </si>
  <si>
    <t xml:space="preserve">CSS    LES SABLES D </t>
  </si>
  <si>
    <t>0851530B</t>
  </si>
  <si>
    <t>CSS    CHALLANS - IA</t>
  </si>
  <si>
    <t>0851531C</t>
  </si>
  <si>
    <t>CSS    LUCON - IA 85</t>
  </si>
  <si>
    <t>0851532D</t>
  </si>
  <si>
    <t>CSS    MONTAIGU - IA</t>
  </si>
  <si>
    <t>0851533E</t>
  </si>
  <si>
    <t>CSS    FONTENAY LE C</t>
  </si>
  <si>
    <t>0851534F</t>
  </si>
  <si>
    <t>CSS    ST GILLES - I</t>
  </si>
  <si>
    <t>0851535G</t>
  </si>
  <si>
    <t>CSS    LA CHATAIGNER</t>
  </si>
  <si>
    <t xml:space="preserve">CLG SOLJEN. AIZENAY </t>
  </si>
  <si>
    <t>0851574Z</t>
  </si>
  <si>
    <t>GIP FC INNOVATION TR</t>
  </si>
  <si>
    <t>0851608L</t>
  </si>
  <si>
    <t xml:space="preserve">I.F.A. INST DE FORM </t>
  </si>
  <si>
    <t>0851609M</t>
  </si>
  <si>
    <t>I.F.S. CH DEP ROCHE/</t>
  </si>
  <si>
    <t>0851610N</t>
  </si>
  <si>
    <t>IFAS   CH DEP ROCHE/</t>
  </si>
  <si>
    <t>0851619Y</t>
  </si>
  <si>
    <t xml:space="preserve">CSS CH CHANTONNAY - </t>
  </si>
  <si>
    <t>CLG PIOBETTA AUBIGNY</t>
  </si>
  <si>
    <t xml:space="preserve">ST BARTHELEMY D ANJOU     </t>
  </si>
  <si>
    <t xml:space="preserve">BEAUFORT EN VALLEE        </t>
  </si>
  <si>
    <t>P.EPS bi-admissible</t>
  </si>
  <si>
    <t>CE EPS classe normale</t>
  </si>
  <si>
    <t>CE EPS hors classe</t>
  </si>
  <si>
    <t>CE EPS classe exceptionnelle</t>
  </si>
  <si>
    <t>Professeur de chaire supérieure</t>
  </si>
  <si>
    <t>Agrégé classe normale</t>
  </si>
  <si>
    <t>Agrégé hors classe</t>
  </si>
  <si>
    <t>P.E.G.C. classe normale</t>
  </si>
  <si>
    <t>P.E.G.C. hors classe</t>
  </si>
  <si>
    <t>P.E.G.C. classe exceptionnelle</t>
  </si>
  <si>
    <t>Civilité Nom et Prénom de l'agent</t>
  </si>
  <si>
    <t>Adjoint d'enseignement</t>
  </si>
  <si>
    <t>P.L.P. hors classe</t>
  </si>
  <si>
    <t>P.L.P. bi-admissible</t>
  </si>
  <si>
    <t>P.L.P. classe normale</t>
  </si>
  <si>
    <t xml:space="preserve">CHALONNES SUR LOIRE       </t>
  </si>
  <si>
    <t>Pourcentage du TAUX DE SURCOTISATION</t>
  </si>
  <si>
    <t>Différence mensuelle</t>
  </si>
  <si>
    <r>
      <t xml:space="preserve">Montant mensuel de la cotisation </t>
    </r>
    <r>
      <rPr>
        <b/>
        <sz val="10"/>
        <rFont val="Arial"/>
        <family val="2"/>
      </rPr>
      <t>SANS SURCOTISATION</t>
    </r>
  </si>
  <si>
    <t>Soit une quotité travaillée de</t>
  </si>
  <si>
    <t xml:space="preserve">CFA AGRIC LAVAL     </t>
  </si>
  <si>
    <t xml:space="preserve">IA GEST.PERS. LAVAL </t>
  </si>
  <si>
    <t xml:space="preserve">IUT LAVAL           </t>
  </si>
  <si>
    <t>ANT  C ANX LYA DE LA</t>
  </si>
  <si>
    <t>ANT CF SANTE ANIMALE</t>
  </si>
  <si>
    <t xml:space="preserve">IA LAVAL            </t>
  </si>
  <si>
    <t>LPO G TOUCHA LE MANS</t>
  </si>
  <si>
    <t>SEP WASHING  LE MANS</t>
  </si>
  <si>
    <t xml:space="preserve">CLG TOLSTOI LE MANS </t>
  </si>
  <si>
    <t xml:space="preserve">SUP LE MANS         </t>
  </si>
  <si>
    <t xml:space="preserve">LMN LA FLECHE       </t>
  </si>
  <si>
    <t>CLG PAG NOYEN SARTHE</t>
  </si>
  <si>
    <t>E HOSP CENTRE EDUCAT</t>
  </si>
  <si>
    <t>E HOSP CENTRE LESIOU</t>
  </si>
  <si>
    <t>Signature</t>
  </si>
  <si>
    <t>SANTE ANIMALE PAYS DE LA LOIRE</t>
  </si>
  <si>
    <r>
      <t xml:space="preserve">Le taux de la surcotisation correspond à un pourcentage du traitement indiciaire brut à </t>
    </r>
    <r>
      <rPr>
        <i/>
        <sz val="11"/>
        <rFont val="Arial"/>
        <family val="2"/>
      </rPr>
      <t>temps plein</t>
    </r>
    <r>
      <rPr>
        <sz val="11"/>
        <rFont val="Arial"/>
        <family val="2"/>
      </rPr>
      <t xml:space="preserve"> correspondant à votre indice, y compris le cas échéant la nouvelle bonification indiciaire. Il sera modifié chaque année civile, en fonction du taux de cotisation pour pension civile, qui évoluera en application des dispositions du décret n° 2010-1749 du 30 décembre 2010 modifié, portant relèvement du taux de cotisation des fonctionnaires de l'Etat. </t>
    </r>
  </si>
  <si>
    <t>Bahurel Françoise</t>
  </si>
  <si>
    <t>Berteaux Michèle</t>
  </si>
  <si>
    <t>GENIE MECANIQUE CONSTRUCTION</t>
  </si>
  <si>
    <t>GENIE MECANIQUE PRODUCTIQUE</t>
  </si>
  <si>
    <t>MICROTECHNIQUES</t>
  </si>
  <si>
    <t>FONDERIE</t>
  </si>
  <si>
    <t>GENIE MECANIQUE MAINTENANCE VEHICULES</t>
  </si>
  <si>
    <t>MECANIQUE ET ELECTRICITE AUTO</t>
  </si>
  <si>
    <t>MECANIQUE AUTOMOBILE</t>
  </si>
  <si>
    <t>Je soussigné(e)  (Nom et Prénom) : ……………………………..…………………………………………………………………</t>
  </si>
  <si>
    <t>Corps : …………………………...………………………   Discipline : …………...………………………..……………………..</t>
  </si>
  <si>
    <t>Etablissement : …………………………………………………………………………………………..……………………………</t>
  </si>
  <si>
    <t>A ………………………………………., le …………….…...…….</t>
  </si>
  <si>
    <t xml:space="preserve">CLG STENDHAL NANTES </t>
  </si>
  <si>
    <t>0440285W</t>
  </si>
  <si>
    <t>CLG G SERPET  NANTES</t>
  </si>
  <si>
    <t>0440286X</t>
  </si>
  <si>
    <t>CLG C DEBUSSY NANTES</t>
  </si>
  <si>
    <t>0440287Y</t>
  </si>
  <si>
    <t>CLG HERA ST HERBLAIN</t>
  </si>
  <si>
    <t>0440288Z</t>
  </si>
  <si>
    <t xml:space="preserve">LYP A CAMUS NANTES  </t>
  </si>
  <si>
    <t>0440289A</t>
  </si>
  <si>
    <t xml:space="preserve">PORNIC                    </t>
  </si>
  <si>
    <t xml:space="preserve">CLG J MOUNES PORNIC </t>
  </si>
  <si>
    <t>0440291C</t>
  </si>
  <si>
    <t>CTRE ETUDE APPLIC NLES TECH ED</t>
  </si>
  <si>
    <t>BIOTECHNOLOGIE BIOCHIMIE GENIE BIOLOGIQU</t>
  </si>
  <si>
    <t>HORTICULTURE</t>
  </si>
  <si>
    <t>BIOTECHNOLOGIE : SANTE-ENVIRONNEMENT</t>
  </si>
  <si>
    <t>EMPLOYE TECHNIQUE DES COLLECTIVITES</t>
  </si>
  <si>
    <t>SCIENCES ET TECHNIQUES MEDICO-SOCIALES</t>
  </si>
  <si>
    <t>ESTHETIQUE COSMETIQUE</t>
  </si>
  <si>
    <t>COIFFURE</t>
  </si>
  <si>
    <t>PROTHESE DENTAIRE</t>
  </si>
  <si>
    <t>ECONOMIE  ET GESTION</t>
  </si>
  <si>
    <t>INFORMATIQUE ET GESTION</t>
  </si>
  <si>
    <t>ECO-GEST OPTION SYSTEME D'INFORMATION</t>
  </si>
  <si>
    <t>SECRETARIAT ET COMMERCE</t>
  </si>
  <si>
    <t>SCIENCES NAT.-PHYSIQUES</t>
  </si>
  <si>
    <t>SECRETARIAT</t>
  </si>
  <si>
    <t>HOTELLERIE RESTAURATION</t>
  </si>
  <si>
    <t>CUISINE</t>
  </si>
  <si>
    <t>PATISSERIE</t>
  </si>
  <si>
    <t>BOULANGERIE</t>
  </si>
  <si>
    <t>HOTEL-REST OPTION SERV ET ACCUEIL</t>
  </si>
  <si>
    <t>GENIE ELECTRIQUE : ELECTROTECHNIQUE</t>
  </si>
  <si>
    <t>ELECTROTECHNIQUE</t>
  </si>
  <si>
    <t>GENIE ELEC.: INFORMATIQUE ET TELEMATIQUE</t>
  </si>
  <si>
    <t>INDUSTRIES GRAPHIQUES</t>
  </si>
  <si>
    <t>38.69</t>
  </si>
  <si>
    <t>COMPOSITION FORME IMPRIMANTE</t>
  </si>
  <si>
    <t>IMPRESSION</t>
  </si>
  <si>
    <t>CONDUCTEURS ROUTIERS</t>
  </si>
  <si>
    <t>ARTS APPLIQUES</t>
  </si>
  <si>
    <t>EDUCATION ARTISTIQUE ET ARTS APPLIQUES</t>
  </si>
  <si>
    <t>DESSIN D'ART APPLIQUE AUX METIERS</t>
  </si>
  <si>
    <t>EBENISTERIE D'ART</t>
  </si>
  <si>
    <t>TAPISSERIE GARNITURE DECOR</t>
  </si>
  <si>
    <t>BIOCHIMIE-GENIE BIOLOGIQUE</t>
  </si>
  <si>
    <t>0720010V</t>
  </si>
  <si>
    <t>0720011W</t>
  </si>
  <si>
    <t xml:space="preserve">LA CHARTRE SUR LE LOIR    </t>
  </si>
  <si>
    <t>CLG P R CHARTRE LOIR</t>
  </si>
  <si>
    <t>0442765S</t>
  </si>
  <si>
    <t>0442766T</t>
  </si>
  <si>
    <t xml:space="preserve">ONISEP NANTES       </t>
  </si>
  <si>
    <t xml:space="preserve">AIGREFEUILLE SUR MAINE    </t>
  </si>
  <si>
    <t>après avoir pris connaissance des sommes dues,</t>
  </si>
  <si>
    <t>HOTELLERIE : SERVICES-COMMERCIALISATION</t>
  </si>
  <si>
    <t>MAITRE D'HOTEL RESTAURANT</t>
  </si>
  <si>
    <t>HOTELLERIE OPT TOURISME</t>
  </si>
  <si>
    <t>DESSIN INDUSTRIEL</t>
  </si>
  <si>
    <t>0440538W</t>
  </si>
  <si>
    <t xml:space="preserve">GUERANDE                  </t>
  </si>
  <si>
    <t xml:space="preserve">CLG J BREL GUERANDE </t>
  </si>
  <si>
    <t>0440539X</t>
  </si>
  <si>
    <t>CLG RG CADOU MONTOIR</t>
  </si>
  <si>
    <t>0440540Y</t>
  </si>
  <si>
    <t>CLG QUER PONTCHATEAU</t>
  </si>
  <si>
    <t>0440541Z</t>
  </si>
  <si>
    <t xml:space="preserve">LP PONTCHATEAU      </t>
  </si>
  <si>
    <t>gest</t>
  </si>
  <si>
    <t xml:space="preserve">LE LOROUX BOTTEREAU       </t>
  </si>
  <si>
    <t xml:space="preserve">MISSILLAC                 </t>
  </si>
  <si>
    <t>ANTENN MONTREUIL BEL</t>
  </si>
  <si>
    <t>0530001N</t>
  </si>
  <si>
    <t xml:space="preserve">AMBRIERES LES VALLEES     </t>
  </si>
  <si>
    <t>CLG AMBR LES VALLEES</t>
  </si>
  <si>
    <t>0530002P</t>
  </si>
  <si>
    <t xml:space="preserve">ANDOUILLE                 </t>
  </si>
  <si>
    <t>CLG 7 FONT ANDOUILLE</t>
  </si>
  <si>
    <t>0530003R</t>
  </si>
  <si>
    <t xml:space="preserve">BAIS                      </t>
  </si>
  <si>
    <t xml:space="preserve">CLG JL BERNARD BAIS </t>
  </si>
  <si>
    <t>0530004S</t>
  </si>
  <si>
    <t xml:space="preserve">CHATEAU GONTIER           </t>
  </si>
  <si>
    <t>LYP V HUGO CHATEAU G</t>
  </si>
  <si>
    <t>0530005T</t>
  </si>
  <si>
    <t xml:space="preserve">CRAON                     </t>
  </si>
  <si>
    <t xml:space="preserve">CLG VOLNEY CRAON    </t>
  </si>
  <si>
    <t>0530007V</t>
  </si>
  <si>
    <t xml:space="preserve">EVRON                     </t>
  </si>
  <si>
    <t>CLG P LANGEVIN EVRON</t>
  </si>
  <si>
    <t>0530010Y</t>
  </si>
  <si>
    <t xml:space="preserve">LAVAL                     </t>
  </si>
  <si>
    <t xml:space="preserve">LYP A PARE LAVAL    </t>
  </si>
  <si>
    <t>0530011Z</t>
  </si>
  <si>
    <t>LYP D ROUSSEAU LAVAL</t>
  </si>
  <si>
    <t>0530012A</t>
  </si>
  <si>
    <t xml:space="preserve">LYT REAUMUR LAVAL   </t>
  </si>
  <si>
    <t>0530013B</t>
  </si>
  <si>
    <t xml:space="preserve">LP R BURON LAVAL    </t>
  </si>
  <si>
    <t>0530015D</t>
  </si>
  <si>
    <t xml:space="preserve">CLG P DUBOIS LAVAL  </t>
  </si>
  <si>
    <t>0530016E</t>
  </si>
  <si>
    <t xml:space="preserve">MAYENNE                   </t>
  </si>
  <si>
    <t>LYP LAVOISIER MAYENN</t>
  </si>
  <si>
    <t>053001ZG</t>
  </si>
  <si>
    <t xml:space="preserve">ZR  DE LA MAYENNE   </t>
  </si>
  <si>
    <t>0530021K</t>
  </si>
  <si>
    <t xml:space="preserve">PORT BRILLET              </t>
  </si>
  <si>
    <t>CLG MIS PORT BRILLET</t>
  </si>
  <si>
    <t>0530025P</t>
  </si>
  <si>
    <t xml:space="preserve">VILLAINES LA JUHEL        </t>
  </si>
  <si>
    <t>CLG GARET  VILLAINES</t>
  </si>
  <si>
    <t>0530030V</t>
  </si>
  <si>
    <t xml:space="preserve">COSSE LE VIVIEN           </t>
  </si>
  <si>
    <t>CLG ORI COSSE VIVIEN</t>
  </si>
  <si>
    <t>0530031W</t>
  </si>
  <si>
    <t xml:space="preserve">GREZ EN BOUERE            </t>
  </si>
  <si>
    <t>CLG GR C GREZ BOUERE</t>
  </si>
  <si>
    <t>à compter du</t>
  </si>
  <si>
    <t>Indice de rémunération</t>
  </si>
  <si>
    <t xml:space="preserve">NBI points </t>
  </si>
  <si>
    <t xml:space="preserve">Nombre d'heures dues à temps complet </t>
  </si>
  <si>
    <t xml:space="preserve">Nombre d'heures de temps partiel demandé  </t>
  </si>
  <si>
    <t>COP</t>
  </si>
  <si>
    <t>DCIO</t>
  </si>
  <si>
    <t>PEPS CLN</t>
  </si>
  <si>
    <t>PEPS HCL</t>
  </si>
  <si>
    <t>PEPS BiAd</t>
  </si>
  <si>
    <t>CEEPS CLN</t>
  </si>
  <si>
    <t xml:space="preserve">HERIC                     </t>
  </si>
  <si>
    <t xml:space="preserve">LA JUBAUDIERE             </t>
  </si>
  <si>
    <t>0530909A</t>
  </si>
  <si>
    <t>0530914F</t>
  </si>
  <si>
    <t xml:space="preserve">CLG F PUECH LAVAL   </t>
  </si>
  <si>
    <t>0530949U</t>
  </si>
  <si>
    <t xml:space="preserve">LYP LP EVRON        </t>
  </si>
  <si>
    <t>0530958D</t>
  </si>
  <si>
    <t xml:space="preserve">SGT LP L. DE VINCI  </t>
  </si>
  <si>
    <t>0531013N</t>
  </si>
  <si>
    <t>CFA.A. SANTE ANIMALE</t>
  </si>
  <si>
    <t>0720001K</t>
  </si>
  <si>
    <t>CLG J KENNE ALLONNES</t>
  </si>
  <si>
    <t>0720002L</t>
  </si>
  <si>
    <t xml:space="preserve">ANCINNES                  </t>
  </si>
  <si>
    <t>CLG NORMAND ANCINNES</t>
  </si>
  <si>
    <t>0720003M</t>
  </si>
  <si>
    <t xml:space="preserve">ARNAGE                    </t>
  </si>
  <si>
    <t xml:space="preserve">LP C CHAPPE ARNAGE  </t>
  </si>
  <si>
    <t>0720004N</t>
  </si>
  <si>
    <t>SGT LP BRAN LA ROCHE</t>
  </si>
  <si>
    <t>0851489G</t>
  </si>
  <si>
    <t xml:space="preserve">PRISON              </t>
  </si>
  <si>
    <t>0851505Z</t>
  </si>
  <si>
    <t>SEP L VINCI MONTAIGU</t>
  </si>
  <si>
    <t>0851560J</t>
  </si>
  <si>
    <t>0851569U</t>
  </si>
  <si>
    <t xml:space="preserve">SEGPA CLG ST GILLES </t>
  </si>
  <si>
    <t>0851570V</t>
  </si>
  <si>
    <t>0851620Z</t>
  </si>
  <si>
    <t xml:space="preserve">
Agrégé : 15 h (sauf  Agrégé EPS : 17 h),  EPS : 20 h, Documentation 36 h, Autres : 18 h</t>
  </si>
  <si>
    <t>Rectorat</t>
  </si>
  <si>
    <t>B.P. 72616</t>
  </si>
  <si>
    <t>44326 NANTES Cedex 3</t>
  </si>
  <si>
    <t>Division des Personnels</t>
  </si>
  <si>
    <t>Enseignants</t>
  </si>
  <si>
    <t>Fax: 02 40 37 32 96</t>
  </si>
  <si>
    <t xml:space="preserve"> ce.dipe@ac-nantes.fr</t>
  </si>
  <si>
    <t xml:space="preserve">YVRE L EVEQUE             </t>
  </si>
  <si>
    <t xml:space="preserve">LE LUDE                   </t>
  </si>
  <si>
    <t xml:space="preserve">BESSE SUR BRAYE           </t>
  </si>
  <si>
    <t xml:space="preserve">BONNETABLE                </t>
  </si>
  <si>
    <t xml:space="preserve">COULAINES                 </t>
  </si>
  <si>
    <t xml:space="preserve">ROUILLON                  </t>
  </si>
  <si>
    <t>0720797A</t>
  </si>
  <si>
    <t>0491705M</t>
  </si>
  <si>
    <t xml:space="preserve">CHATEAUNEUF SUR SARTHE    </t>
  </si>
  <si>
    <t xml:space="preserve">CLG J P CHATEAUNEUF </t>
  </si>
  <si>
    <t>0491706N</t>
  </si>
  <si>
    <t>CLG MOINE MONTFAUCON</t>
  </si>
  <si>
    <t>0491707P</t>
  </si>
  <si>
    <t xml:space="preserve">CLG VAL LYS VIHIERS </t>
  </si>
  <si>
    <t>0491764B</t>
  </si>
  <si>
    <t>CLG C DEBUSSY ANGERS</t>
  </si>
  <si>
    <t>0491765C</t>
  </si>
  <si>
    <t>SES CLG DEBUS ANGERS</t>
  </si>
  <si>
    <t>0491766D</t>
  </si>
  <si>
    <t xml:space="preserve">NOYANT                    </t>
  </si>
  <si>
    <t>CLG PORTE ANJ NOYANT</t>
  </si>
  <si>
    <t>0491825T</t>
  </si>
  <si>
    <t xml:space="preserve">CLG DAVID D ANGERS  </t>
  </si>
  <si>
    <t>0491826U</t>
  </si>
  <si>
    <t>CLG Y D ANJOU SAUMUR</t>
  </si>
  <si>
    <t>0491859E</t>
  </si>
  <si>
    <t xml:space="preserve">CLG TREMOL  CHOLET  </t>
  </si>
  <si>
    <t>0491880C</t>
  </si>
  <si>
    <t xml:space="preserve">PRISON ANGERS       </t>
  </si>
  <si>
    <t>0491881D</t>
  </si>
  <si>
    <t>SES CLG JAN  AVRILLE</t>
  </si>
  <si>
    <t xml:space="preserve">EEA R.ELIZE CHANGE  </t>
  </si>
  <si>
    <t>0720970N</t>
  </si>
  <si>
    <t>SES CLG MAR  LE MANS</t>
  </si>
  <si>
    <t>0720986F</t>
  </si>
  <si>
    <t>CLG MADELEIN LE MANS</t>
  </si>
  <si>
    <t>0720987G</t>
  </si>
  <si>
    <t>0720988H</t>
  </si>
  <si>
    <t>CLG S BOUTELO  MAYET</t>
  </si>
  <si>
    <t>0720989J</t>
  </si>
  <si>
    <t xml:space="preserve">CLG ANJOU SABLE     </t>
  </si>
  <si>
    <t>0721006C</t>
  </si>
  <si>
    <t>SES CLG MAD  LE MANS</t>
  </si>
  <si>
    <t>0721008E</t>
  </si>
  <si>
    <t xml:space="preserve">SES CLG ANJOU SABLE </t>
  </si>
  <si>
    <t>0721042S</t>
  </si>
  <si>
    <t xml:space="preserve">STE JAMME SUR SARTHE      </t>
  </si>
  <si>
    <t>CLG J ROST STE JAMME</t>
  </si>
  <si>
    <t>0721043T</t>
  </si>
  <si>
    <t>CLG A MUSSET ECOMMOY</t>
  </si>
  <si>
    <t>0721044U</t>
  </si>
  <si>
    <t>CLG P CHE GRAND LUCE</t>
  </si>
  <si>
    <t>0721086P</t>
  </si>
  <si>
    <t xml:space="preserve">CLG W W CHAMPAGNE   </t>
  </si>
  <si>
    <t>0721089T</t>
  </si>
  <si>
    <t>CLG COUR BESSE BRAYE</t>
  </si>
  <si>
    <t>0721090U</t>
  </si>
  <si>
    <t>CLG VILLARET LE MANS</t>
  </si>
  <si>
    <t>0721091V</t>
  </si>
  <si>
    <t>SES CLG VILL LE MANS</t>
  </si>
  <si>
    <t>0721092W</t>
  </si>
  <si>
    <t xml:space="preserve">MAMERS                    </t>
  </si>
  <si>
    <t>LYP PERSEIGNE MAMERS</t>
  </si>
  <si>
    <t>0720028P</t>
  </si>
  <si>
    <t xml:space="preserve">LP MAMERS           </t>
  </si>
  <si>
    <t>0720029R</t>
  </si>
  <si>
    <t xml:space="preserve">LCM LE MANS         </t>
  </si>
  <si>
    <t xml:space="preserve">LE GRAND LUCE             </t>
  </si>
  <si>
    <t>0720030S</t>
  </si>
  <si>
    <t>LYP BELLEVUE LE MANS</t>
  </si>
  <si>
    <t>0720033V</t>
  </si>
  <si>
    <t>0720034W</t>
  </si>
  <si>
    <t>LP FUNAY-BOU LE MANS</t>
  </si>
  <si>
    <t>0720038A</t>
  </si>
  <si>
    <t>CLG R VERCEL LE MANS</t>
  </si>
  <si>
    <t xml:space="preserve">BEAUMONT SUR SARTHE       </t>
  </si>
  <si>
    <t>0720040C</t>
  </si>
  <si>
    <t xml:space="preserve">CLG A PARE LE MANS  </t>
  </si>
  <si>
    <t>0720043F</t>
  </si>
  <si>
    <t xml:space="preserve">MAROLLES LES BRAULTS      </t>
  </si>
  <si>
    <t xml:space="preserve">CLG MOULIN MAROLLES </t>
  </si>
  <si>
    <t>0720046J</t>
  </si>
  <si>
    <t xml:space="preserve">MOULINS LE CARBONNEL      </t>
  </si>
  <si>
    <t>CLG ALP MOULINS CARB</t>
  </si>
  <si>
    <t>0720048L</t>
  </si>
  <si>
    <t xml:space="preserve">SABLE SUR SARTHE          </t>
  </si>
  <si>
    <t>0720049M</t>
  </si>
  <si>
    <t>LP CROS SABLE SARTHE</t>
  </si>
  <si>
    <t>0720051P</t>
  </si>
  <si>
    <t xml:space="preserve">ST CALAIS                 </t>
  </si>
  <si>
    <t xml:space="preserve">CLG FERRY ST CALAIS </t>
  </si>
  <si>
    <t>0720053S</t>
  </si>
  <si>
    <t xml:space="preserve">ST COSME EN VAIRAIS       </t>
  </si>
  <si>
    <t>CLG ST COSME VAIRAIS</t>
  </si>
  <si>
    <t>0720055U</t>
  </si>
  <si>
    <t>CLG E MARTONNE LAVAL</t>
  </si>
  <si>
    <t>0530077W</t>
  </si>
  <si>
    <t xml:space="preserve">ERNEE                     </t>
  </si>
  <si>
    <t xml:space="preserve">CLG ERNEE           </t>
  </si>
  <si>
    <t>0530078X</t>
  </si>
  <si>
    <t xml:space="preserve">CLG J FERRY MAYENNE </t>
  </si>
  <si>
    <t>0530079Y</t>
  </si>
  <si>
    <t xml:space="preserve">LP VINCI MAYENNE    </t>
  </si>
  <si>
    <t>0530081A</t>
  </si>
  <si>
    <t>0530082B</t>
  </si>
  <si>
    <t xml:space="preserve">CLG J RENARD LAVAL  </t>
  </si>
  <si>
    <t xml:space="preserve">AZE                       </t>
  </si>
  <si>
    <t xml:space="preserve">GORRON                    </t>
  </si>
  <si>
    <t xml:space="preserve">LANDIVY                   </t>
  </si>
  <si>
    <t xml:space="preserve">LASSAY LES CHATEAUX       </t>
  </si>
  <si>
    <t xml:space="preserve">PRE EN PAIL               </t>
  </si>
  <si>
    <t xml:space="preserve">RENAZE                    </t>
  </si>
  <si>
    <t>0530484N</t>
  </si>
  <si>
    <t xml:space="preserve">CLG A GERBAUD LAVAL </t>
  </si>
  <si>
    <t>0530485P</t>
  </si>
  <si>
    <t>SES CLG GERBA  LAVAL</t>
  </si>
  <si>
    <t xml:space="preserve">MONTSURS                  </t>
  </si>
  <si>
    <t>0530520C</t>
  </si>
  <si>
    <t>0530583W</t>
  </si>
  <si>
    <t>CLG AVALOI  PRE PAIL</t>
  </si>
  <si>
    <t>0530584X</t>
  </si>
  <si>
    <t xml:space="preserve">CLG A JARRY RENAZE  </t>
  </si>
  <si>
    <t xml:space="preserve">MESLAY DU MAINE           </t>
  </si>
  <si>
    <t>0530778H</t>
  </si>
  <si>
    <t xml:space="preserve">LP G LESNARD LAVAL  </t>
  </si>
  <si>
    <t>0530779J</t>
  </si>
  <si>
    <t>CLG J R CHATEAU GONT</t>
  </si>
  <si>
    <t>0530780K</t>
  </si>
  <si>
    <t>SES CLG ROS CHA GONT</t>
  </si>
  <si>
    <t>0530790W</t>
  </si>
  <si>
    <t xml:space="preserve">CLG J MONOD LAVAL   </t>
  </si>
  <si>
    <t>0530791X</t>
  </si>
  <si>
    <t xml:space="preserve">CLG M GENE  MESLAY  </t>
  </si>
  <si>
    <t>0530792Y</t>
  </si>
  <si>
    <t>CLG B GAVRE MONTSURS</t>
  </si>
  <si>
    <t>0530793Z</t>
  </si>
  <si>
    <t>0851195M</t>
  </si>
  <si>
    <t>CLG CURIE ST HILAIRE</t>
  </si>
  <si>
    <t>0851219N</t>
  </si>
  <si>
    <t>CFA A LP BR LA ROCHE</t>
  </si>
  <si>
    <t>0851220P</t>
  </si>
  <si>
    <t>CLG J M CHATEAU OLON</t>
  </si>
  <si>
    <t>0851304F</t>
  </si>
  <si>
    <t xml:space="preserve">CLG RENOIR LA ROCHE </t>
  </si>
  <si>
    <t>0851311N</t>
  </si>
  <si>
    <t>SES CLG REN LA ROCHE</t>
  </si>
  <si>
    <t>0851313R</t>
  </si>
  <si>
    <t xml:space="preserve">GRETA LA ROCHE      </t>
  </si>
  <si>
    <t>0851317V</t>
  </si>
  <si>
    <t>SES CLG SOURD  LUCON</t>
  </si>
  <si>
    <t>0851346B</t>
  </si>
  <si>
    <t>LYP F TRUF  CHALLANS</t>
  </si>
  <si>
    <t>0851372E</t>
  </si>
  <si>
    <t>0851388X</t>
  </si>
  <si>
    <t>CLG O MESSI MORTAGNE</t>
  </si>
  <si>
    <t>0851390Z</t>
  </si>
  <si>
    <t>LYP L VINCI MONTAIGU</t>
  </si>
  <si>
    <t>0851391A</t>
  </si>
  <si>
    <t>SES CLG FER MONTAIGU</t>
  </si>
  <si>
    <t>CLG MONTAIGNE ANGERS</t>
  </si>
  <si>
    <t>0491260D</t>
  </si>
  <si>
    <t xml:space="preserve">CLG F VILL PONTS CE </t>
  </si>
  <si>
    <t>0491261E</t>
  </si>
  <si>
    <t xml:space="preserve">GENNES                    </t>
  </si>
  <si>
    <t xml:space="preserve">CLG P ELUARD GENNES </t>
  </si>
  <si>
    <t>0491262F</t>
  </si>
  <si>
    <t>CLG CALYPS MONTREUIL</t>
  </si>
  <si>
    <t xml:space="preserve">ST GEORGES SUR LOIRE      </t>
  </si>
  <si>
    <t>0491645X</t>
  </si>
  <si>
    <t>CLG J RAC ST GEORGES</t>
  </si>
  <si>
    <t>0491646Y</t>
  </si>
  <si>
    <t xml:space="preserve">LP L MENARD TRELAZE </t>
  </si>
  <si>
    <t>0491647Z</t>
  </si>
  <si>
    <t>SES CLG GIRON  SEGRE</t>
  </si>
  <si>
    <t>0491648A</t>
  </si>
  <si>
    <t>CLG DELESSERT SAUMUR</t>
  </si>
  <si>
    <t>0491649B</t>
  </si>
  <si>
    <t>SES CLG DELES SAUMUR</t>
  </si>
  <si>
    <t>0491650C</t>
  </si>
  <si>
    <t>0850032Y</t>
  </si>
  <si>
    <t xml:space="preserve">LES SABLES D OLONNE       </t>
  </si>
  <si>
    <t>LYP SAVAR LES SABLES</t>
  </si>
  <si>
    <t>0850033Z</t>
  </si>
  <si>
    <t xml:space="preserve">OLONNE SUR MER            </t>
  </si>
  <si>
    <t>0850039F</t>
  </si>
  <si>
    <t xml:space="preserve">ST JEAN DE MONTS          </t>
  </si>
  <si>
    <t>CLG PA ST JEAN MONTS</t>
  </si>
  <si>
    <t>0850043K</t>
  </si>
  <si>
    <t xml:space="preserve">LP MATHE OLONNE MER </t>
  </si>
  <si>
    <t>0850044L</t>
  </si>
  <si>
    <t>0850045M</t>
  </si>
  <si>
    <t>0850046N</t>
  </si>
  <si>
    <t>0850047P</t>
  </si>
  <si>
    <t xml:space="preserve">CHATEAU D OLONNE          </t>
  </si>
  <si>
    <t>EEA R CHATEAU OLONNE</t>
  </si>
  <si>
    <t>085004ZU</t>
  </si>
  <si>
    <t xml:space="preserve">ZR VENDEE           </t>
  </si>
  <si>
    <t xml:space="preserve">MONTAIGU                  </t>
  </si>
  <si>
    <t>0850063G</t>
  </si>
  <si>
    <t xml:space="preserve">CLG HAXO LA ROCHE   </t>
  </si>
  <si>
    <t>0850065J</t>
  </si>
  <si>
    <t xml:space="preserve">ST GILLES CROIX DE VIE    </t>
  </si>
  <si>
    <t>CLG P G FE ST GILLES</t>
  </si>
  <si>
    <t>0850066K</t>
  </si>
  <si>
    <t>CLG F VIETE FONTENAY</t>
  </si>
  <si>
    <t xml:space="preserve">LYP GUERANDE        </t>
  </si>
  <si>
    <t>0442183J</t>
  </si>
  <si>
    <t>SEP LYP N AP ORVAULT</t>
  </si>
  <si>
    <t>0442186M</t>
  </si>
  <si>
    <t xml:space="preserve">CLG ST PHILBERT     </t>
  </si>
  <si>
    <t>0442207K</t>
  </si>
  <si>
    <t xml:space="preserve">LYP BLAIN           </t>
  </si>
  <si>
    <t>0442277L</t>
  </si>
  <si>
    <t xml:space="preserve">CLG GOUL BASSE GOUL </t>
  </si>
  <si>
    <t>0442286W</t>
  </si>
  <si>
    <t xml:space="preserve">LGT EXP  ST NAZAIRE </t>
  </si>
  <si>
    <t>0442309W</t>
  </si>
  <si>
    <t>LYP D ORBIGNY BOUAYE</t>
  </si>
  <si>
    <t>0442342G</t>
  </si>
  <si>
    <t xml:space="preserve">SGT LP ARAGO NANTES </t>
  </si>
  <si>
    <t>0442368K</t>
  </si>
  <si>
    <t>CLG PAYS BL GUERANDE</t>
  </si>
  <si>
    <t>0442415L</t>
  </si>
  <si>
    <t>CFA    ANX IUT NANTE</t>
  </si>
  <si>
    <t>0442417N</t>
  </si>
  <si>
    <t xml:space="preserve">CLG THOUARE         </t>
  </si>
  <si>
    <t>0442418P</t>
  </si>
  <si>
    <t>0440100V</t>
  </si>
  <si>
    <t>0440139M</t>
  </si>
  <si>
    <t>SES CLG BERN  ST SEB</t>
  </si>
  <si>
    <t>0441550W</t>
  </si>
  <si>
    <t>LP GUICHARD GUERANDE</t>
  </si>
  <si>
    <t>0441551X</t>
  </si>
  <si>
    <t xml:space="preserve">LP BOURDON  NANTES  </t>
  </si>
  <si>
    <t>0441552Y</t>
  </si>
  <si>
    <t xml:space="preserve">LYP BOURDON  NANTES </t>
  </si>
  <si>
    <t xml:space="preserve">VALLET                    </t>
  </si>
  <si>
    <t xml:space="preserve">LE PELLERIN               </t>
  </si>
  <si>
    <t>0441608J</t>
  </si>
  <si>
    <t>CLG DURANTIE  NANTES</t>
  </si>
  <si>
    <t>0441609K</t>
  </si>
  <si>
    <t>SES CLG DURAN NANTES</t>
  </si>
  <si>
    <t>0441610L</t>
  </si>
  <si>
    <t>CLG GUTE ST HERBLAIN</t>
  </si>
  <si>
    <t>0441611M</t>
  </si>
  <si>
    <t>SES CLG ANGE ST HERB</t>
  </si>
  <si>
    <t>0441612N</t>
  </si>
  <si>
    <t xml:space="preserve">CLG P COUBERT  LEGE </t>
  </si>
  <si>
    <t>0441613P</t>
  </si>
  <si>
    <t>LYP E MOUNIER ANGERS</t>
  </si>
  <si>
    <t>0492109B</t>
  </si>
  <si>
    <t>SEP AN SCHUM  CHOLET</t>
  </si>
  <si>
    <t>0492110C</t>
  </si>
  <si>
    <t xml:space="preserve">SEP LPO CHEMILLE    </t>
  </si>
  <si>
    <t>0492123S</t>
  </si>
  <si>
    <t xml:space="preserve">LYT J MOULIN ANGERS </t>
  </si>
  <si>
    <t>0492148U</t>
  </si>
  <si>
    <t xml:space="preserve">LYP LES PONTS DE CE </t>
  </si>
  <si>
    <t>0492150W</t>
  </si>
  <si>
    <t xml:space="preserve">SEP AN LGT ANGERS   </t>
  </si>
  <si>
    <t>0492224B</t>
  </si>
  <si>
    <t xml:space="preserve">LYC CHEMILLE        </t>
  </si>
  <si>
    <t xml:space="preserve">TRIGNAC                   </t>
  </si>
  <si>
    <t xml:space="preserve">LEGE                      </t>
  </si>
  <si>
    <t>0441545R</t>
  </si>
  <si>
    <t>CLG NOE LAMB  NANTES</t>
  </si>
  <si>
    <t>0441546S</t>
  </si>
  <si>
    <t>SES CLG LA NO NANTES</t>
  </si>
  <si>
    <t>0441547T</t>
  </si>
  <si>
    <t>CLG BEAU LA CHAPELLE</t>
  </si>
  <si>
    <t>0441548U</t>
  </si>
  <si>
    <t>CLG R B ST SEBASTIEN</t>
  </si>
  <si>
    <t>0441549V</t>
  </si>
  <si>
    <t xml:space="preserve">CLG BOLLE MULSANNE  </t>
  </si>
  <si>
    <t>0721301Y</t>
  </si>
  <si>
    <t>LP RONDEAU ST CALAIS</t>
  </si>
  <si>
    <t>0721302Z</t>
  </si>
  <si>
    <t>SES CLG B CHATEAU LO</t>
  </si>
  <si>
    <t>0721303A</t>
  </si>
  <si>
    <t>SES CLG VERS LA FLEC</t>
  </si>
  <si>
    <t>0721304B</t>
  </si>
  <si>
    <t>CLG J PR PONTVALLAIN</t>
  </si>
  <si>
    <t>0721363R</t>
  </si>
  <si>
    <t>CLG BERTHEL  LE MANS</t>
  </si>
  <si>
    <t>0721364S</t>
  </si>
  <si>
    <t xml:space="preserve">MAYET                     </t>
  </si>
  <si>
    <t xml:space="preserve">PONTVALLAIN               </t>
  </si>
  <si>
    <t xml:space="preserve">PARIGNE L EVEQUE          </t>
  </si>
  <si>
    <t xml:space="preserve">LA SUZE SUR SARTHE        </t>
  </si>
  <si>
    <t xml:space="preserve">DURTAL                    </t>
  </si>
  <si>
    <t xml:space="preserve">LES PONTS DE CE           </t>
  </si>
  <si>
    <t xml:space="preserve">SEICHES SUR LE LOIR       </t>
  </si>
  <si>
    <t xml:space="preserve">MONTREUIL BELLAY          </t>
  </si>
  <si>
    <t xml:space="preserve">MONTFAUCON MONTIGNE       </t>
  </si>
  <si>
    <t xml:space="preserve">STE GEMMES SUR LOIRE      </t>
  </si>
  <si>
    <t>0490782J</t>
  </si>
  <si>
    <t>0490783K</t>
  </si>
  <si>
    <t xml:space="preserve">CLG J MERMOZ ANGERS </t>
  </si>
  <si>
    <t>0490784L</t>
  </si>
  <si>
    <t xml:space="preserve">LP H DUNANT ANGERS  </t>
  </si>
  <si>
    <t>0490785M</t>
  </si>
  <si>
    <t>0490786N</t>
  </si>
  <si>
    <t>0490787P</t>
  </si>
  <si>
    <t>0490801E</t>
  </si>
  <si>
    <t>LP P E VICT  AVRILLE</t>
  </si>
  <si>
    <t>0490921K</t>
  </si>
  <si>
    <t>0442023K</t>
  </si>
  <si>
    <t>0442029S</t>
  </si>
  <si>
    <t>CLG G PHIL CARQUEFOU</t>
  </si>
  <si>
    <t>0442040D</t>
  </si>
  <si>
    <t>SES CLG QUER PONTCHA</t>
  </si>
  <si>
    <t>0442052S</t>
  </si>
  <si>
    <t xml:space="preserve">CLG ABELARD VALLET  </t>
  </si>
  <si>
    <t>0442061B</t>
  </si>
  <si>
    <t>0442075S</t>
  </si>
  <si>
    <t xml:space="preserve">MAISON ARRET NANTES </t>
  </si>
  <si>
    <t>0442076T</t>
  </si>
  <si>
    <t xml:space="preserve">CENTRE PENIT NANTES </t>
  </si>
  <si>
    <t>0442092K</t>
  </si>
  <si>
    <t>0442094M</t>
  </si>
  <si>
    <t>disc</t>
  </si>
  <si>
    <t>LPO N APPERT ORVAULT</t>
  </si>
  <si>
    <t>0442095N</t>
  </si>
  <si>
    <t xml:space="preserve">LYC HERD BASSE GOUL </t>
  </si>
  <si>
    <t>0442112G</t>
  </si>
  <si>
    <t>SES CLG GALIN  BLAIN</t>
  </si>
  <si>
    <t>0441858F</t>
  </si>
  <si>
    <t xml:space="preserve">CLG BELLEST  BOUAYE </t>
  </si>
  <si>
    <t>0441859G</t>
  </si>
  <si>
    <t>CLG TABARLY LA BAULE</t>
  </si>
  <si>
    <t>0441862K</t>
  </si>
  <si>
    <t>CLG L MIC  PAIMBOEUF</t>
  </si>
  <si>
    <t>0441882G</t>
  </si>
  <si>
    <t>SES CLG CAD  ANCENIS</t>
  </si>
  <si>
    <t>0441917V</t>
  </si>
  <si>
    <t xml:space="preserve">CLG FONT  MISSILLAC </t>
  </si>
  <si>
    <t>0441975H</t>
  </si>
  <si>
    <t>William MAROIS</t>
  </si>
  <si>
    <t>0530916H</t>
  </si>
  <si>
    <t>0530951W</t>
  </si>
  <si>
    <t>0531031H</t>
  </si>
  <si>
    <t>0531032J</t>
  </si>
  <si>
    <t>0539999F</t>
  </si>
  <si>
    <t>0720083Z</t>
  </si>
  <si>
    <t>0720916E</t>
  </si>
  <si>
    <t>0721221L</t>
  </si>
  <si>
    <t>0721246N</t>
  </si>
  <si>
    <t>0721325Z</t>
  </si>
  <si>
    <t>0721326A</t>
  </si>
  <si>
    <t>0721680K</t>
  </si>
  <si>
    <t>0729999C</t>
  </si>
  <si>
    <t xml:space="preserve">                    </t>
  </si>
  <si>
    <t>0440021J</t>
  </si>
  <si>
    <t xml:space="preserve">LCM CLEMENC  NANTES </t>
  </si>
  <si>
    <t>0440022K</t>
  </si>
  <si>
    <t xml:space="preserve">LCM J VERNE NANTES  </t>
  </si>
  <si>
    <t>0440023L</t>
  </si>
  <si>
    <t>CLG CHANTENAY NANTES</t>
  </si>
  <si>
    <t>0440024M</t>
  </si>
  <si>
    <t>LCM GUIST HAU NANTES</t>
  </si>
  <si>
    <t>0440025N</t>
  </si>
  <si>
    <t xml:space="preserve">CLG TALENCE NANTES  </t>
  </si>
  <si>
    <t>0440028S</t>
  </si>
  <si>
    <t>CLG COLINIERE NANTES</t>
  </si>
  <si>
    <t>0440029T</t>
  </si>
  <si>
    <t xml:space="preserve">LGT LIVET NANTES    </t>
  </si>
  <si>
    <t>0440030U</t>
  </si>
  <si>
    <t>GASPARD MONGE - LA CHAUVINIERE</t>
  </si>
  <si>
    <t xml:space="preserve">LYP G MONGE NANTES  </t>
  </si>
  <si>
    <t>0440032W</t>
  </si>
  <si>
    <t xml:space="preserve">LP LA CHAUV  NANTES </t>
  </si>
  <si>
    <t>0440033X</t>
  </si>
  <si>
    <t xml:space="preserve">LP F ARAGO NANTES   </t>
  </si>
  <si>
    <t>0440034Y</t>
  </si>
  <si>
    <t xml:space="preserve">LP MICHELET NANTES  </t>
  </si>
  <si>
    <t>0440035Z</t>
  </si>
  <si>
    <t xml:space="preserve">LP VINCI NANTES     </t>
  </si>
  <si>
    <t>0440036A</t>
  </si>
  <si>
    <t xml:space="preserve">CLG CURIE CHEMILLE  </t>
  </si>
  <si>
    <t>0490018D</t>
  </si>
  <si>
    <t xml:space="preserve">CHOLET                    </t>
  </si>
  <si>
    <t xml:space="preserve">LPO SCHUMAN CHOLET  </t>
  </si>
  <si>
    <t>0490020F</t>
  </si>
  <si>
    <t xml:space="preserve">LP CHOLET           </t>
  </si>
  <si>
    <t>0490022H</t>
  </si>
  <si>
    <t>CLG G CLEMEN  CHOLET</t>
  </si>
  <si>
    <t>0490023J</t>
  </si>
  <si>
    <t xml:space="preserve">DOUE LA FONTAINE          </t>
  </si>
  <si>
    <t>CLG MILLET DOUE FONT</t>
  </si>
  <si>
    <t>0490026M</t>
  </si>
  <si>
    <t xml:space="preserve">INGRANDES                 </t>
  </si>
  <si>
    <t>CLG BASTIE INGRANDES</t>
  </si>
  <si>
    <t>0490027N</t>
  </si>
  <si>
    <t xml:space="preserve">LE LION D ANGERS          </t>
  </si>
  <si>
    <t>CLG VAL OUD L ANGERS</t>
  </si>
  <si>
    <t>0490028P</t>
  </si>
  <si>
    <t xml:space="preserve">LONGUE JUMELLES           </t>
  </si>
  <si>
    <t>CLG F TRUF  JUMELLES</t>
  </si>
  <si>
    <t>0490029R</t>
  </si>
  <si>
    <t xml:space="preserve">LE LOUROUX BECONNAIS      </t>
  </si>
  <si>
    <t>CLG C C  LOUROUX BEC</t>
  </si>
  <si>
    <t>0490032U</t>
  </si>
  <si>
    <t xml:space="preserve">MONTREUIL JUIGNE          </t>
  </si>
  <si>
    <t xml:space="preserve">CLG J ZAY MONTREUIL </t>
  </si>
  <si>
    <t>0490034W</t>
  </si>
  <si>
    <t xml:space="preserve">MONTREVAULT               </t>
  </si>
  <si>
    <t xml:space="preserve">CLG MONTREVAULT     </t>
  </si>
  <si>
    <t>0490037Z</t>
  </si>
  <si>
    <t>0440982D</t>
  </si>
  <si>
    <t>0440984F</t>
  </si>
  <si>
    <t xml:space="preserve">ANGERS                    </t>
  </si>
  <si>
    <t xml:space="preserve">LYP DAVID D ANGERS  </t>
  </si>
  <si>
    <t>0490002L</t>
  </si>
  <si>
    <t xml:space="preserve">LYP J BELLAY ANGERS </t>
  </si>
  <si>
    <t>0490003M</t>
  </si>
  <si>
    <t>0490004N</t>
  </si>
  <si>
    <t xml:space="preserve">CLG CHEVREUL ANGERS </t>
  </si>
  <si>
    <t>0490005P</t>
  </si>
  <si>
    <t>0490010V</t>
  </si>
  <si>
    <t xml:space="preserve">BAUGE                     </t>
  </si>
  <si>
    <t xml:space="preserve">CLG CHATEAUC  BAUGE </t>
  </si>
  <si>
    <t>0490013Y</t>
  </si>
  <si>
    <t xml:space="preserve">BRAIN SUR L AUTHION       </t>
  </si>
  <si>
    <t>0490014Z</t>
  </si>
  <si>
    <t xml:space="preserve">BRISSAC QUINCE            </t>
  </si>
  <si>
    <t xml:space="preserve">CLG AUBANCE BRISSAC </t>
  </si>
  <si>
    <t>0490017C</t>
  </si>
  <si>
    <t>CLG NORAN ST NAZAIRE</t>
  </si>
  <si>
    <t>0441614R</t>
  </si>
  <si>
    <t>SES CLG N ST NAZAIRE</t>
  </si>
  <si>
    <t>0441615S</t>
  </si>
  <si>
    <t>SEGPA MOULIN ST NAZA</t>
  </si>
  <si>
    <t>0441616T</t>
  </si>
  <si>
    <t>CLG J LAMBOT TRIGNAC</t>
  </si>
  <si>
    <t>0441617U</t>
  </si>
  <si>
    <t>SES CLG LAMB TRIGNAC</t>
  </si>
  <si>
    <t xml:space="preserve">BASSE GOULAINE            </t>
  </si>
  <si>
    <t>0441654J</t>
  </si>
  <si>
    <t>CLG DOUM  NORT ERDRE</t>
  </si>
  <si>
    <t>0441655K</t>
  </si>
  <si>
    <t xml:space="preserve">CLG PASTEUR ST MARS </t>
  </si>
  <si>
    <t>0441656L</t>
  </si>
  <si>
    <t>LP NERUDA BOUGUENAIS</t>
  </si>
  <si>
    <t>0441657M</t>
  </si>
  <si>
    <t xml:space="preserve">CLG ST EX  SAVENAY  </t>
  </si>
  <si>
    <t>0441658N</t>
  </si>
  <si>
    <t>0440012Z</t>
  </si>
  <si>
    <t xml:space="preserve">LA BAULE                  </t>
  </si>
  <si>
    <t>LCL GRA AIR LA BAULE</t>
  </si>
  <si>
    <t>0440013A</t>
  </si>
  <si>
    <t xml:space="preserve">GUEMENE PENFAO            </t>
  </si>
  <si>
    <t xml:space="preserve">CLG GUEMENE PENFAO  </t>
  </si>
  <si>
    <t>0440015C</t>
  </si>
  <si>
    <t xml:space="preserve">HERBIGNAC                 </t>
  </si>
  <si>
    <t>CLG J PREV HERBIGNAC</t>
  </si>
  <si>
    <t>0440016D</t>
  </si>
  <si>
    <t xml:space="preserve">ST HERBLAIN               </t>
  </si>
  <si>
    <t>CLG A BR ST HERBLAIN</t>
  </si>
  <si>
    <t>0440018F</t>
  </si>
  <si>
    <t xml:space="preserve">MACHECOUL                 </t>
  </si>
  <si>
    <t>CLG R QUEN MACHECOUL</t>
  </si>
  <si>
    <t>EDUCATION</t>
  </si>
  <si>
    <t>ORIENTATION</t>
  </si>
  <si>
    <t>COORDINATION ET INGENIERIE DE FORMATION</t>
  </si>
  <si>
    <t>DOCUMENTATION</t>
  </si>
  <si>
    <t>PHILOSOPHIE</t>
  </si>
  <si>
    <t>GRAMMAIRE</t>
  </si>
  <si>
    <t>LETTRES CLASSIQUES</t>
  </si>
  <si>
    <t>LETTRES MODERNES</t>
  </si>
  <si>
    <t>LETTRES HISTOIRE GEOGRAPHIE</t>
  </si>
  <si>
    <t>FRANCAIS LATIN</t>
  </si>
  <si>
    <t>LETTRES EDUCATION MUSICALE</t>
  </si>
  <si>
    <t>LETTRES ARTS PLASTIQUES</t>
  </si>
  <si>
    <t>LETTRES EDUCATION PHYSIQUE ET SPORTIVE</t>
  </si>
  <si>
    <t>ALLEMAND-LETTRES</t>
  </si>
  <si>
    <t>LETTRES ALLEMAND</t>
  </si>
  <si>
    <t>LETTRES ANGLAIS</t>
  </si>
  <si>
    <t>ESPAGNOL-LETTRES</t>
  </si>
  <si>
    <t>LETTRES ESPAGNOL</t>
  </si>
  <si>
    <t>LETTRES ITALIEN</t>
  </si>
  <si>
    <t>ALLEMAND</t>
  </si>
  <si>
    <t>ANGLAIS</t>
  </si>
  <si>
    <t>ARABE</t>
  </si>
  <si>
    <t>CHINOIS</t>
  </si>
  <si>
    <t>ESPAGNOL</t>
  </si>
  <si>
    <t>ITALIEN</t>
  </si>
  <si>
    <t>PORTUGAIS</t>
  </si>
  <si>
    <t>RUSSE</t>
  </si>
  <si>
    <t>GEOGRAPHIE</t>
  </si>
  <si>
    <t>HISTOIRE</t>
  </si>
  <si>
    <t>HISTOIRE GEOGRAPHIE</t>
  </si>
  <si>
    <t>SCIENCES ECONOMIQUES ET SOCIALES</t>
  </si>
  <si>
    <t>MATHEMATIQUES</t>
  </si>
  <si>
    <t>MATHEMATIQUES-SCIENCES PHYSIQUES</t>
  </si>
  <si>
    <t>TECHNOLOGIE</t>
  </si>
  <si>
    <t>SCIENCES PHYSIQUES</t>
  </si>
  <si>
    <t>SCIENCES PHYSIQUES-PHYSIQUE APPLIQUEE</t>
  </si>
  <si>
    <t>SCIENCES DE LA VIE ET DE LA TERRE</t>
  </si>
  <si>
    <t>EDUCATION MUSICALE ET CHANT CHORAL</t>
  </si>
  <si>
    <t>ARTS PLASTIQUES</t>
  </si>
  <si>
    <t>EDUCATION PHYSIQUE ET SPORTIVE</t>
  </si>
  <si>
    <t>AIDE TECHNIQUE AU CHEF DE TRAVAUX</t>
  </si>
  <si>
    <t>CT TECH IND ELECTRICITE MECANIQUE BATIME</t>
  </si>
  <si>
    <t>CT AUX TECH INDUSTRIE MECANIQUE BATIMENT</t>
  </si>
  <si>
    <t>CHEF DE TRAVAUX STI</t>
  </si>
  <si>
    <t>CHEF DE TRAVAUX TERTIAIRE</t>
  </si>
  <si>
    <t>TECH INDUST EQUIPEMENT &amp; SERVICE DES COL</t>
  </si>
  <si>
    <t>CT GESTION ET INFORMATIQUE</t>
  </si>
  <si>
    <t>CT AUX GESTION ET INFORMATIQUE</t>
  </si>
  <si>
    <t>CHEF DE TRAVAUX HOTELLERIE TOURISME</t>
  </si>
  <si>
    <t>CT HOTELLERIE ET TOURISME</t>
  </si>
  <si>
    <t>GENIE INDUSTRIEL BOIS</t>
  </si>
  <si>
    <t>MENUISERIE CHARPENTE</t>
  </si>
  <si>
    <t>EBENISTERIE</t>
  </si>
  <si>
    <t>GENIE INDUSTRIEL TEXTILES ET CUIRS</t>
  </si>
  <si>
    <t>HABILLEMENT</t>
  </si>
  <si>
    <t>ENTRETIEN DES ARTICLES TEXTILES</t>
  </si>
  <si>
    <t>MAINT.ARTISANALE DES ARTICLES TEXTILES</t>
  </si>
  <si>
    <t>TAPISSERIE COUTURE DECOR</t>
  </si>
  <si>
    <t>MAROQINERIE</t>
  </si>
  <si>
    <t>SELLIER GARNISSEUR</t>
  </si>
  <si>
    <t>GENIE INDUSTRIEL STRUCTURES METALLIQUES</t>
  </si>
  <si>
    <t>CONSTRUCTIONS METALLIQUES</t>
  </si>
  <si>
    <t>METAUX EN FEUILLES</t>
  </si>
  <si>
    <t>GENIE IND CONSTRUCTION REPARATION CARROS</t>
  </si>
  <si>
    <t>CARROSSERIE PEINTURE AUTO</t>
  </si>
  <si>
    <t>REPARATION REVETEMENT EN CARROSSERIE</t>
  </si>
  <si>
    <t>GENIE INDUSTRIEL PLASTIQUES ET COMPOSITE</t>
  </si>
  <si>
    <t>GENIE CHIMIQUE</t>
  </si>
  <si>
    <t>0440080Y</t>
  </si>
  <si>
    <t xml:space="preserve">VERTOU                    </t>
  </si>
  <si>
    <t xml:space="preserve">CLG J MONNET VERTOU </t>
  </si>
  <si>
    <t>0440086E</t>
  </si>
  <si>
    <t>LYP COLINIERE NANTES</t>
  </si>
  <si>
    <t>0440089H</t>
  </si>
  <si>
    <t>0440091K</t>
  </si>
  <si>
    <t>0440092L</t>
  </si>
  <si>
    <t xml:space="preserve">NORT SUR ERDRE            </t>
  </si>
  <si>
    <t xml:space="preserve">PONTCHATEAU               </t>
  </si>
  <si>
    <t>0440141P</t>
  </si>
  <si>
    <t>0440147W</t>
  </si>
  <si>
    <t>CLG RG CADOU ANCENIS</t>
  </si>
  <si>
    <t>0440283U</t>
  </si>
  <si>
    <t>CLG RUTIGLIA  NANTES</t>
  </si>
  <si>
    <t>0440284V</t>
  </si>
  <si>
    <t xml:space="preserve">CLG HERIC           </t>
  </si>
  <si>
    <t xml:space="preserve">IA NANTES           </t>
  </si>
  <si>
    <t xml:space="preserve">LPO CHEVROL  ANGERS </t>
  </si>
  <si>
    <t xml:space="preserve">REZE                      </t>
  </si>
  <si>
    <t xml:space="preserve">LYP J PERRIN REZE   </t>
  </si>
  <si>
    <t>0440063E</t>
  </si>
  <si>
    <t xml:space="preserve">LP REZE             </t>
  </si>
  <si>
    <t>Boisumeau Emilie</t>
  </si>
  <si>
    <t>Bouchet Céline</t>
  </si>
  <si>
    <t>Burel Jocelyne</t>
  </si>
  <si>
    <t>Castelli Flora</t>
  </si>
  <si>
    <t>Castelli Sébastien</t>
  </si>
  <si>
    <t>38.24</t>
  </si>
  <si>
    <t>Chevrollier Laurence</t>
  </si>
  <si>
    <t>Couillaud Anne-Marie</t>
  </si>
  <si>
    <t>Essid Jacqueline</t>
  </si>
  <si>
    <t>Grilo Nathalie</t>
  </si>
  <si>
    <t>33.41</t>
  </si>
  <si>
    <t>Guelzec Michèle</t>
  </si>
  <si>
    <t>Guéry Maud</t>
  </si>
  <si>
    <t>Guichard Hervé</t>
  </si>
  <si>
    <t>Hamon Elisabeth</t>
  </si>
  <si>
    <t>Hertereau Brigitte</t>
  </si>
  <si>
    <t>Jaunatre Claudine</t>
  </si>
  <si>
    <t>Journé Bénédicte</t>
  </si>
  <si>
    <t>Kuchler Sylvie</t>
  </si>
  <si>
    <t>38.94</t>
  </si>
  <si>
    <t>Lavie Marie-Laure</t>
  </si>
  <si>
    <t>Le Dren Martine</t>
  </si>
  <si>
    <t>Le Gallais Christine</t>
  </si>
  <si>
    <t>Lebastard Anne</t>
  </si>
  <si>
    <t>Lelong Nathalie</t>
  </si>
  <si>
    <t>Letort Caroline</t>
  </si>
  <si>
    <t>Maudet Isabelle</t>
  </si>
  <si>
    <t>Mouret Christine</t>
  </si>
  <si>
    <t>Normand Isabelle</t>
  </si>
  <si>
    <t>Olivaud Tony</t>
  </si>
  <si>
    <t>38.59</t>
  </si>
  <si>
    <t>Patrice Véronique</t>
  </si>
  <si>
    <t>Pelhâte Isabelle</t>
  </si>
  <si>
    <t>Riviere Monique</t>
  </si>
  <si>
    <t>32.28</t>
  </si>
  <si>
    <t>Rousseau Audrey</t>
  </si>
  <si>
    <t>Sallard Régine</t>
  </si>
  <si>
    <t>Savaton Anne</t>
  </si>
  <si>
    <t>Vaslin Marine</t>
  </si>
  <si>
    <t>Vouriot Françoise</t>
  </si>
  <si>
    <r>
      <t xml:space="preserve">Objet : </t>
    </r>
    <r>
      <rPr>
        <sz val="11"/>
        <rFont val="Arial"/>
        <family val="2"/>
      </rPr>
      <t>Prise en compte à temps plein dans la pension d'une période de travail à temps partiel</t>
    </r>
  </si>
  <si>
    <r>
      <t xml:space="preserve"> £</t>
    </r>
    <r>
      <rPr>
        <sz val="11"/>
        <rFont val="Arial"/>
        <family val="2"/>
      </rPr>
      <t xml:space="preserve">    confirme
</t>
    </r>
    <r>
      <rPr>
        <sz val="11"/>
        <rFont val="Wingdings 2"/>
        <family val="1"/>
        <charset val="2"/>
      </rPr>
      <t xml:space="preserve"> £ </t>
    </r>
    <r>
      <rPr>
        <sz val="11"/>
        <rFont val="Arial"/>
        <family val="2"/>
      </rPr>
      <t>annule</t>
    </r>
  </si>
  <si>
    <t xml:space="preserve">LPO S CARNOT SAUMUR </t>
  </si>
  <si>
    <t xml:space="preserve">SEP J BERTIN SAUMUR </t>
  </si>
  <si>
    <t xml:space="preserve">SEP CHEVROL  ANGERS </t>
  </si>
  <si>
    <t xml:space="preserve">SUP ANGERS          </t>
  </si>
  <si>
    <t xml:space="preserve">LPO B PASCAL SEGRE  </t>
  </si>
  <si>
    <t xml:space="preserve">SEP B PASCAL SEGRE  </t>
  </si>
  <si>
    <t xml:space="preserve">ST SEBASTIEN SUR LOIRE    </t>
  </si>
  <si>
    <t>CLG ILES LOIRE ST SE</t>
  </si>
  <si>
    <t>0440292D</t>
  </si>
  <si>
    <t xml:space="preserve">NOZAY                     </t>
  </si>
  <si>
    <t xml:space="preserve">CLG NOZAY           </t>
  </si>
  <si>
    <t>0440293E</t>
  </si>
  <si>
    <t>CLG SC CHATEAUBRIANT</t>
  </si>
  <si>
    <t>0440294F</t>
  </si>
  <si>
    <t>0440308W</t>
  </si>
  <si>
    <t xml:space="preserve">BLAIN                     </t>
  </si>
  <si>
    <t>CLG LE GALINET BLAIN</t>
  </si>
  <si>
    <t>0440309X</t>
  </si>
  <si>
    <t>0440310Y</t>
  </si>
  <si>
    <t xml:space="preserve">LP AUDUBON COUERON  </t>
  </si>
  <si>
    <t>0440311Z</t>
  </si>
  <si>
    <t>CLG REN  ST HERBLAIN</t>
  </si>
  <si>
    <t>0440312A</t>
  </si>
  <si>
    <t>SES CLG REN  ST HERB</t>
  </si>
  <si>
    <t>0440314C</t>
  </si>
  <si>
    <t>CLG J MOU ST NAZAIRE</t>
  </si>
  <si>
    <t>0440315D</t>
  </si>
  <si>
    <t>LP BOULL  ST NAZAIRE</t>
  </si>
  <si>
    <t>0440316E</t>
  </si>
  <si>
    <t xml:space="preserve">BOUGUENAIS                </t>
  </si>
  <si>
    <t>CLG NEUST BOUGUENAIS</t>
  </si>
  <si>
    <t>0440320J</t>
  </si>
  <si>
    <t>SES CLG CHANT NANTES</t>
  </si>
  <si>
    <t>0440328T</t>
  </si>
  <si>
    <t>SES CLG RUTIG NANTES</t>
  </si>
  <si>
    <t>0440329U</t>
  </si>
  <si>
    <t xml:space="preserve">EEA R  NANTES       </t>
  </si>
  <si>
    <t>0440347N</t>
  </si>
  <si>
    <t xml:space="preserve">LA MONTAGNE               </t>
  </si>
  <si>
    <t>CLG ST EX LA MONTAGN</t>
  </si>
  <si>
    <t>0440348P</t>
  </si>
  <si>
    <t>CLG V  CHATEAUBRIANT</t>
  </si>
  <si>
    <t>0440349R</t>
  </si>
  <si>
    <t>SES CLG VR CHATEAUBR</t>
  </si>
  <si>
    <t>0440350S</t>
  </si>
  <si>
    <t>CLG A VIN ST NAZAIRE</t>
  </si>
  <si>
    <t>0440352U</t>
  </si>
  <si>
    <t xml:space="preserve">LP ARMAND MACHECOUL </t>
  </si>
  <si>
    <t>0440395R</t>
  </si>
  <si>
    <t>0440431E</t>
  </si>
  <si>
    <t>Rolandeau Céline</t>
  </si>
  <si>
    <t>Radigois Catherine</t>
  </si>
  <si>
    <t xml:space="preserve">BOUAYE                    </t>
  </si>
  <si>
    <t xml:space="preserve">CARQUEFOU                 </t>
  </si>
  <si>
    <t/>
  </si>
  <si>
    <t xml:space="preserve">CORDEMAIS                 </t>
  </si>
  <si>
    <t xml:space="preserve">DONGES                    </t>
  </si>
  <si>
    <t>0440534S</t>
  </si>
  <si>
    <t xml:space="preserve">CLG S ALLENDE REZE  </t>
  </si>
  <si>
    <t>0440535T</t>
  </si>
  <si>
    <t>SES CLG ALLENDE REZE</t>
  </si>
  <si>
    <t>0440536U</t>
  </si>
  <si>
    <t>CLG S GERMAIN NANTES</t>
  </si>
  <si>
    <t>0440537V</t>
  </si>
  <si>
    <t>LP SAV  ST SEBASTIEN</t>
  </si>
  <si>
    <t>CONDUCTEUR D'APPAREIL D'INDUSTRIE CHIMIQ</t>
  </si>
  <si>
    <t>GENIE CIVIL</t>
  </si>
  <si>
    <t>GENIE CIVIL CONSTRUCTION ET ECONOMIE</t>
  </si>
  <si>
    <t>GEOMETRE</t>
  </si>
  <si>
    <t>GENIE CIVIL CONSTRUCTION REALISATION OUV</t>
  </si>
  <si>
    <t>MACONNERIE</t>
  </si>
  <si>
    <t>PLATRERIE</t>
  </si>
  <si>
    <t>COUVERTURE</t>
  </si>
  <si>
    <t>PEINTURE VITRERIE</t>
  </si>
  <si>
    <t>PEINTURE-REVETEMENTS</t>
  </si>
  <si>
    <t>GENIE CIVIL EQUIPEMENT TECHNIQUE-ENERGIE</t>
  </si>
  <si>
    <t>INSTALLATIONS SANITAIRES ET THERMIQUES</t>
  </si>
  <si>
    <t>MECANIQUE</t>
  </si>
  <si>
    <t>ASSOC.NAT.D ENTR AIDE FEMININE</t>
  </si>
  <si>
    <t xml:space="preserve">ST SATURNIN               </t>
  </si>
  <si>
    <t xml:space="preserve">NOYEN SUR SARTHE          </t>
  </si>
  <si>
    <t xml:space="preserve">AUBIGNY                   </t>
  </si>
  <si>
    <t>MECANIQUE AGRICOLE</t>
  </si>
  <si>
    <t>CYCLES ET MOTOCYCLES</t>
  </si>
  <si>
    <t>GENIE MECA MAINTENANCE SYST.MECA.AUTOMAT</t>
  </si>
  <si>
    <t>GENIE ELECTRIQUE</t>
  </si>
  <si>
    <t>ELECTRONIQUE</t>
  </si>
  <si>
    <t>AUDIOVISUEL ELECTRONIQUE (MAVELEC)</t>
  </si>
  <si>
    <t>AUDIOVISUEL</t>
  </si>
  <si>
    <t>MAINTENANCE RESEAUX BUREAUTIQUE TELEMAT.</t>
  </si>
  <si>
    <t xml:space="preserve">BALLON                    </t>
  </si>
  <si>
    <t xml:space="preserve">CLG BALLON          </t>
  </si>
  <si>
    <t>0720007S</t>
  </si>
  <si>
    <t xml:space="preserve">BOULOIRE                  </t>
  </si>
  <si>
    <t>CLG G APOLL BOULOIRE</t>
  </si>
  <si>
    <t>CLG VAUGUYON LE MANS</t>
  </si>
  <si>
    <t>0720798B</t>
  </si>
  <si>
    <t>CLG COLOMBIE LE MANS</t>
  </si>
  <si>
    <t>0720799C</t>
  </si>
  <si>
    <t>0440087F</t>
  </si>
  <si>
    <t xml:space="preserve">CLG J EPINE LE MANS </t>
  </si>
  <si>
    <t>0720800D</t>
  </si>
  <si>
    <t xml:space="preserve">CLG A CAMUS LE MANS </t>
  </si>
  <si>
    <t>0720847E</t>
  </si>
  <si>
    <t xml:space="preserve">CLG L CORD  PARIGNE </t>
  </si>
  <si>
    <t xml:space="preserve">CHAMPAGNE                 </t>
  </si>
  <si>
    <t>0720885W</t>
  </si>
  <si>
    <t>CLG RONCERAY LE MANS</t>
  </si>
  <si>
    <t>0720894F</t>
  </si>
  <si>
    <t>SES CLG KEN ALLONNES</t>
  </si>
  <si>
    <t>0720895G</t>
  </si>
  <si>
    <t>SES CLG VAUG LE MANS</t>
  </si>
  <si>
    <t>0720896H</t>
  </si>
  <si>
    <t>0720902P</t>
  </si>
  <si>
    <t xml:space="preserve">CLG MAROC LE MANS   </t>
  </si>
  <si>
    <t>0720903R</t>
  </si>
  <si>
    <t>CLG H LEFEUV  ARNAGE</t>
  </si>
  <si>
    <t>0720904S</t>
  </si>
  <si>
    <t>CLG JONCHE  BEAUMONT</t>
  </si>
  <si>
    <t>0720905T</t>
  </si>
  <si>
    <t>CLG AJ TROUV LA SUZE</t>
  </si>
  <si>
    <t>0720906U</t>
  </si>
  <si>
    <t>CLG J COCT COULAINES</t>
  </si>
  <si>
    <t>0720907V</t>
  </si>
  <si>
    <t xml:space="preserve">BRETTE LES PINS           </t>
  </si>
  <si>
    <t>0720920J</t>
  </si>
  <si>
    <t>0720012X</t>
  </si>
  <si>
    <t xml:space="preserve">CHATEAU DU LOIR           </t>
  </si>
  <si>
    <t>LYP RAC CHATEAU LOIR</t>
  </si>
  <si>
    <t>0720013Y</t>
  </si>
  <si>
    <t>LP M LEC CHATEAU LOI</t>
  </si>
  <si>
    <t>0720014Z</t>
  </si>
  <si>
    <t xml:space="preserve">CONLIE                    </t>
  </si>
  <si>
    <t xml:space="preserve">CLG A PIOGER CONLIE </t>
  </si>
  <si>
    <t>0720015A</t>
  </si>
  <si>
    <t xml:space="preserve">CONNERRE                  </t>
  </si>
  <si>
    <t>CLG F GRUDE CONNERRE</t>
  </si>
  <si>
    <t>0720017C</t>
  </si>
  <si>
    <t xml:space="preserve">LA FERTE BERNARD          </t>
  </si>
  <si>
    <t>1ère Période</t>
  </si>
  <si>
    <t>2ème Période</t>
  </si>
  <si>
    <t>LYP R GARN  LA FERTE</t>
  </si>
  <si>
    <t>0720019E</t>
  </si>
  <si>
    <t xml:space="preserve">FRESNAY SUR SARTHE        </t>
  </si>
  <si>
    <t xml:space="preserve">CLG DELIBES FRESNAY </t>
  </si>
  <si>
    <t xml:space="preserve">LE MANS                   </t>
  </si>
  <si>
    <t>072001ZZ</t>
  </si>
  <si>
    <t xml:space="preserve">ZR DE LA SARTHE     </t>
  </si>
  <si>
    <t>0720021G</t>
  </si>
  <si>
    <t xml:space="preserve">LA FLECHE                 </t>
  </si>
  <si>
    <t>LYP E CONS LA FLECHE</t>
  </si>
  <si>
    <t>0720023J</t>
  </si>
  <si>
    <t>CLG VERSAI LA FLECHE</t>
  </si>
  <si>
    <t>0720024K</t>
  </si>
  <si>
    <t xml:space="preserve">LOUE                      </t>
  </si>
  <si>
    <t xml:space="preserve">CLG BELLEVUE LOUE   </t>
  </si>
  <si>
    <t>0720027N</t>
  </si>
  <si>
    <t xml:space="preserve">ST JOACHIM                </t>
  </si>
  <si>
    <t xml:space="preserve">STE LUCE SUR LOIRE        </t>
  </si>
  <si>
    <t xml:space="preserve">ST MARS LA JAILLE         </t>
  </si>
  <si>
    <t xml:space="preserve">STE PAZANNE               </t>
  </si>
  <si>
    <t xml:space="preserve">ST PHILBERT DE GRAND LIEU </t>
  </si>
  <si>
    <t xml:space="preserve">THOUARE SUR LOIRE         </t>
  </si>
  <si>
    <t xml:space="preserve">TREILLIERES               </t>
  </si>
  <si>
    <t>4, rue de la Houssinière</t>
  </si>
  <si>
    <t>à</t>
  </si>
  <si>
    <t xml:space="preserve">S/C du chef d'établissement </t>
  </si>
  <si>
    <t>Dossier suivi par :</t>
  </si>
  <si>
    <t>J’ai l’honneur de vous informer qu’il résulte des dispositions de l’article 47 de la loi n° 2003-775 du 21 août 2003 que les périodes de travail à temps partiel effectuées depuis le 1er janvier 2004 peuvent être décomptées comme des périodes de travail à temps plein, sous réserve du versement d’une retenue pour pension et dans la limite d’une augmentation de la durée  des services de quatre trimestres.</t>
  </si>
  <si>
    <t>Je reste à votre disposition pour tout renseignement complémentaire.</t>
  </si>
  <si>
    <t>Données récupérées :</t>
  </si>
  <si>
    <t>date</t>
  </si>
  <si>
    <t>QotTrav</t>
  </si>
  <si>
    <t>%surcot</t>
  </si>
  <si>
    <t>montant surcot</t>
  </si>
  <si>
    <t>diff</t>
  </si>
  <si>
    <t>année scol</t>
  </si>
  <si>
    <t>Le recteur de l'académie de Nantes</t>
  </si>
  <si>
    <t xml:space="preserve">Nantes, le </t>
  </si>
  <si>
    <t>Conseiller d'orientation</t>
  </si>
  <si>
    <t>Directeur de CIO</t>
  </si>
  <si>
    <t>P.EPS classe normale</t>
  </si>
  <si>
    <t>P.EPS hors classe</t>
  </si>
  <si>
    <t xml:space="preserve">MORTAGNE SUR SEVRE        </t>
  </si>
  <si>
    <t xml:space="preserve">MOUTIERS LES MAUXFAITS    </t>
  </si>
  <si>
    <t xml:space="preserve">NOIRMOUTIER EN L ILE      </t>
  </si>
  <si>
    <t xml:space="preserve">ST HILAIRE DES LOGES      </t>
  </si>
  <si>
    <t xml:space="preserve">ST MICHEL EN L HERM       </t>
  </si>
  <si>
    <t>0850604V</t>
  </si>
  <si>
    <t>CLG GONDOL  LA ROCHE</t>
  </si>
  <si>
    <t>0850605W</t>
  </si>
  <si>
    <t>0530032X</t>
  </si>
  <si>
    <t xml:space="preserve">CHANGE                    </t>
  </si>
  <si>
    <t>0530039E</t>
  </si>
  <si>
    <t xml:space="preserve">SEP EVRON           </t>
  </si>
  <si>
    <t>0530040F</t>
  </si>
  <si>
    <t>LP CURIE CHATEAU GON</t>
  </si>
  <si>
    <t>0530041G</t>
  </si>
  <si>
    <t>CEEPS HCL</t>
  </si>
  <si>
    <t>CEEPS CL Ex</t>
  </si>
  <si>
    <t>Cert  HCL</t>
  </si>
  <si>
    <t>Cert  BiAd</t>
  </si>
  <si>
    <t>Cert  CLN</t>
  </si>
  <si>
    <t>PLP HCL</t>
  </si>
  <si>
    <t>PLP BiAd</t>
  </si>
  <si>
    <t>PLP CLN</t>
  </si>
  <si>
    <t>PEGC HCL</t>
  </si>
  <si>
    <t>PEGC CL Ex</t>
  </si>
  <si>
    <t>PEGC CLN</t>
  </si>
  <si>
    <t>Ch Sup</t>
  </si>
  <si>
    <t>Agr HCL</t>
  </si>
  <si>
    <t>Agr CLN</t>
  </si>
  <si>
    <t>CPE CLN</t>
  </si>
  <si>
    <t>CPE HCL</t>
  </si>
  <si>
    <t>AE</t>
  </si>
  <si>
    <t xml:space="preserve">LIGNE                     </t>
  </si>
  <si>
    <t>CLG F LALLART GORRON</t>
  </si>
  <si>
    <t>0530794A</t>
  </si>
  <si>
    <t>0530798E</t>
  </si>
  <si>
    <t xml:space="preserve">SES CLG LANG  EVRON </t>
  </si>
  <si>
    <t>0530802J</t>
  </si>
  <si>
    <t>0530803K</t>
  </si>
  <si>
    <t xml:space="preserve">CLG V HUGO LASSAY   </t>
  </si>
  <si>
    <t>0530804L</t>
  </si>
  <si>
    <t>CLG L LAUNAY LANDIVY</t>
  </si>
  <si>
    <t>0530805M</t>
  </si>
  <si>
    <t>SES CLG FER  MAYENNE</t>
  </si>
  <si>
    <t>0530826K</t>
  </si>
  <si>
    <t xml:space="preserve">CLG SEVIGNE MAYENNE </t>
  </si>
  <si>
    <t>0530827L</t>
  </si>
  <si>
    <t xml:space="preserve">CLG P E VICTOR AZE  </t>
  </si>
  <si>
    <t>0530858V</t>
  </si>
  <si>
    <t>SES CLG CASSIN ERNEE</t>
  </si>
  <si>
    <t>0530870H</t>
  </si>
  <si>
    <t xml:space="preserve">MAISON ARRET LAVAL  </t>
  </si>
  <si>
    <t>0530890E</t>
  </si>
  <si>
    <t>SES CLG MARTO  LAVAL</t>
  </si>
  <si>
    <t>0530891F</t>
  </si>
  <si>
    <t>SES CLG VOLNEY CRAON</t>
  </si>
  <si>
    <t>0851392B</t>
  </si>
  <si>
    <t xml:space="preserve">SES CLG CHALLANS    </t>
  </si>
  <si>
    <t>0851400K</t>
  </si>
  <si>
    <t xml:space="preserve">LPO MONNET HERBIERS </t>
  </si>
  <si>
    <t>0851401L</t>
  </si>
  <si>
    <t>LYP TASSIG  LA ROCHE</t>
  </si>
  <si>
    <t>0851413Z</t>
  </si>
  <si>
    <t>SEP LGT ATLANT LUCON</t>
  </si>
  <si>
    <t>0851428R</t>
  </si>
  <si>
    <t xml:space="preserve">PRISON LA ROCHE YON </t>
  </si>
  <si>
    <t>0851435Y</t>
  </si>
  <si>
    <t>CLG ST EX BELLEVILLE</t>
  </si>
  <si>
    <t>0851478V</t>
  </si>
  <si>
    <t>etab</t>
  </si>
  <si>
    <t>grade</t>
  </si>
  <si>
    <t>SES CLG CAL  MONTREU</t>
  </si>
  <si>
    <t>0491673C</t>
  </si>
  <si>
    <t>SES CLG VILAR ANGERS</t>
  </si>
  <si>
    <t>0491674D</t>
  </si>
  <si>
    <t xml:space="preserve">CLG C JANEQ AVRILLE </t>
  </si>
  <si>
    <t>0491675E</t>
  </si>
  <si>
    <t xml:space="preserve">CLG J BELLAY CHOLET </t>
  </si>
  <si>
    <t>0491676F</t>
  </si>
  <si>
    <t>SES CLG BELL  CHOLET</t>
  </si>
  <si>
    <t xml:space="preserve">VIHIERS                   </t>
  </si>
  <si>
    <t>0491703K</t>
  </si>
  <si>
    <t xml:space="preserve">CLG J VILAR ANGERS  </t>
  </si>
  <si>
    <t>0491704L</t>
  </si>
  <si>
    <t>SES CLG ROST TRELAZE</t>
  </si>
  <si>
    <t>0850067L</t>
  </si>
  <si>
    <t>CLG A TIRAQ FONTENAY</t>
  </si>
  <si>
    <t>0850068M</t>
  </si>
  <si>
    <t>LYP F RABEL FONTENAY</t>
  </si>
  <si>
    <t>0850069N</t>
  </si>
  <si>
    <t>CLG E BEAUSSI  LUCON</t>
  </si>
  <si>
    <t>0850143U</t>
  </si>
  <si>
    <t>SES CLG HAX LA ROCHE</t>
  </si>
  <si>
    <t>0850144V</t>
  </si>
  <si>
    <t>0850145W</t>
  </si>
  <si>
    <t>CLG R COU CHANTONNAY</t>
  </si>
  <si>
    <t>0850146X</t>
  </si>
  <si>
    <t>LP R COUZIN CHALLANS</t>
  </si>
  <si>
    <t>0850147Y</t>
  </si>
  <si>
    <t>CLG CH MILC CHALLANS</t>
  </si>
  <si>
    <t>0850148Z</t>
  </si>
  <si>
    <t xml:space="preserve">CLG SABLES OLONNE   </t>
  </si>
  <si>
    <t>0850149A</t>
  </si>
  <si>
    <t>CLG P LANGEV  OLONNE</t>
  </si>
  <si>
    <t>0850150B</t>
  </si>
  <si>
    <t>33.71</t>
  </si>
  <si>
    <t>38.42</t>
  </si>
  <si>
    <t>33.53</t>
  </si>
  <si>
    <t>38.43</t>
  </si>
  <si>
    <t>38.90</t>
  </si>
  <si>
    <t>38.46</t>
  </si>
  <si>
    <t>37.74</t>
  </si>
  <si>
    <t>38.73</t>
  </si>
  <si>
    <t>38.36</t>
  </si>
  <si>
    <t>33.37</t>
  </si>
  <si>
    <t>33.91</t>
  </si>
  <si>
    <t>38.37</t>
  </si>
  <si>
    <t>33.73</t>
  </si>
  <si>
    <t>37.58</t>
  </si>
  <si>
    <t>38.29</t>
  </si>
  <si>
    <t>33.82</t>
  </si>
  <si>
    <t>33.87</t>
  </si>
  <si>
    <t>37.43</t>
  </si>
  <si>
    <t>32.77</t>
  </si>
  <si>
    <t>38.61</t>
  </si>
  <si>
    <t>38.60</t>
  </si>
  <si>
    <t>38.68</t>
  </si>
  <si>
    <t>32.59</t>
  </si>
  <si>
    <t>38.55</t>
  </si>
  <si>
    <t>37.75</t>
  </si>
  <si>
    <t>38.45</t>
  </si>
  <si>
    <t>33.21</t>
  </si>
  <si>
    <t>38.35</t>
  </si>
  <si>
    <t>38.33</t>
  </si>
  <si>
    <t>38.74</t>
  </si>
  <si>
    <t>38.41</t>
  </si>
  <si>
    <t>1</t>
  </si>
  <si>
    <t>2</t>
  </si>
  <si>
    <t>3</t>
  </si>
  <si>
    <t>4</t>
  </si>
  <si>
    <t>5</t>
  </si>
  <si>
    <t>6</t>
  </si>
  <si>
    <t>7</t>
  </si>
  <si>
    <t>SES CLG LANG  OLONNE</t>
  </si>
  <si>
    <t>0850151C</t>
  </si>
  <si>
    <t>0850152D</t>
  </si>
  <si>
    <t xml:space="preserve">STE GEMME LA PLAINE       </t>
  </si>
  <si>
    <t xml:space="preserve">AIZENAY                   </t>
  </si>
  <si>
    <t xml:space="preserve">BENET                     </t>
  </si>
  <si>
    <t>0492335X</t>
  </si>
  <si>
    <t>0492346J</t>
  </si>
  <si>
    <t>SII - INGENIERIE MECANIQUE</t>
  </si>
  <si>
    <t>SII - INGENIERIE ELECTRIQUE</t>
  </si>
  <si>
    <t>SII - INFORMATION ET NUMERIQUE</t>
  </si>
  <si>
    <t>SII - ARCHITECTURE ET CONSTRUCTION</t>
  </si>
  <si>
    <t>SII - ENERGIE</t>
  </si>
  <si>
    <t>SII - INGENIERIE DES CONSTRUCTIONS</t>
  </si>
  <si>
    <t xml:space="preserve">ALLONNES                  </t>
  </si>
  <si>
    <t>0491937P</t>
  </si>
  <si>
    <t xml:space="preserve">GRETA ANGERS-SEGRE  </t>
  </si>
  <si>
    <t>0491938R</t>
  </si>
  <si>
    <t xml:space="preserve">GRETA CHOLET        </t>
  </si>
  <si>
    <t>date demande</t>
  </si>
  <si>
    <t>0491966W</t>
  </si>
  <si>
    <t>LYP H BERGSON ANGERS</t>
  </si>
  <si>
    <t>0491997E</t>
  </si>
  <si>
    <t>SES CLG TREM  CHOLET</t>
  </si>
  <si>
    <t>0491998F</t>
  </si>
  <si>
    <t>SES CLG TRUF JUMELLE</t>
  </si>
  <si>
    <t>0492022G</t>
  </si>
  <si>
    <t>0492061Z</t>
  </si>
  <si>
    <t>LYP AJ RENOIR ANGERS</t>
  </si>
  <si>
    <t>0492081W</t>
  </si>
  <si>
    <t xml:space="preserve">CLG J MONNET ANGERS </t>
  </si>
  <si>
    <t>0492089E</t>
  </si>
  <si>
    <t xml:space="preserve">LP LE MANS SUD      </t>
  </si>
  <si>
    <t>0721093X</t>
  </si>
  <si>
    <t>CLG FORES BONNETABLE</t>
  </si>
  <si>
    <t>0721094Y</t>
  </si>
  <si>
    <t xml:space="preserve">LYP LE MANS SUD     </t>
  </si>
  <si>
    <t xml:space="preserve">MULSANNE                  </t>
  </si>
  <si>
    <t>0721224P</t>
  </si>
  <si>
    <t xml:space="preserve">CLG MARIN ALLONNES  </t>
  </si>
  <si>
    <t>0721225R</t>
  </si>
  <si>
    <t>CLG PASTEUR YVRE EVE</t>
  </si>
  <si>
    <t>0721226S</t>
  </si>
  <si>
    <t xml:space="preserve">CLG 4 VENTS LE LUDE </t>
  </si>
  <si>
    <t>0721227T</t>
  </si>
  <si>
    <t xml:space="preserve">CERANS FOULLETOURTE       </t>
  </si>
  <si>
    <t>0721262F</t>
  </si>
  <si>
    <t xml:space="preserve">CLG SOURCES LE MANS </t>
  </si>
  <si>
    <t>0721263G</t>
  </si>
  <si>
    <t>0721281B</t>
  </si>
  <si>
    <t xml:space="preserve">SILLE LE GUILLAUME        </t>
  </si>
  <si>
    <t xml:space="preserve">LYP P SCARRON SILLE </t>
  </si>
  <si>
    <t>0720058X</t>
  </si>
  <si>
    <t xml:space="preserve">VIBRAYE                   </t>
  </si>
  <si>
    <t>CLG G GOUSS  VIBRAYE</t>
  </si>
  <si>
    <t>0720062B</t>
  </si>
  <si>
    <t xml:space="preserve">CLG VIEUX LA FLECHE </t>
  </si>
  <si>
    <t>0720064D</t>
  </si>
  <si>
    <t xml:space="preserve">LP AMPERE LA FLECHE </t>
  </si>
  <si>
    <t>0720065E</t>
  </si>
  <si>
    <t>0720067G</t>
  </si>
  <si>
    <t>CLG BERCE CHATEAU LO</t>
  </si>
  <si>
    <t>0720068H</t>
  </si>
  <si>
    <t>0720069J</t>
  </si>
  <si>
    <t>CLG A MAUBOU  MAMERS</t>
  </si>
  <si>
    <t>0720070K</t>
  </si>
  <si>
    <t xml:space="preserve">CLG P REVERDY SABLE </t>
  </si>
  <si>
    <t>0720072M</t>
  </si>
  <si>
    <t xml:space="preserve">LP GARNIER LA FERTE </t>
  </si>
  <si>
    <t>0720073N</t>
  </si>
  <si>
    <t>0720074P</t>
  </si>
  <si>
    <t>0720081X</t>
  </si>
  <si>
    <t>CLG A FOURN  LE MANS</t>
  </si>
  <si>
    <t xml:space="preserve">ECOMMOY                   </t>
  </si>
  <si>
    <t>CLG E HERR  LA ROCHE</t>
  </si>
  <si>
    <t>0850607Y</t>
  </si>
  <si>
    <t xml:space="preserve">CLG LE SOURDY LUCON </t>
  </si>
  <si>
    <t xml:space="preserve">LA CHATAIGNERAIE          </t>
  </si>
  <si>
    <t xml:space="preserve">STE HERMINE               </t>
  </si>
  <si>
    <t>0850639H</t>
  </si>
  <si>
    <t>CLG J FERRY MONTAIGU</t>
  </si>
  <si>
    <t>0850640J</t>
  </si>
  <si>
    <t>SES CLG GON LA ROCHE</t>
  </si>
  <si>
    <t>0850641K</t>
  </si>
  <si>
    <t xml:space="preserve">CLG C RIOU MOUTIERS </t>
  </si>
  <si>
    <t>0851131T</t>
  </si>
  <si>
    <t>SES CLG TIR FONTENAY</t>
  </si>
  <si>
    <t>0851132U</t>
  </si>
  <si>
    <t>CLG COLLIB ST MICHEL</t>
  </si>
  <si>
    <t>0851144G</t>
  </si>
  <si>
    <t>CLG MOL  NOIRMOUTIER</t>
  </si>
  <si>
    <t>0851145H</t>
  </si>
  <si>
    <t>CLG MARAIS POI BENET</t>
  </si>
  <si>
    <t>0851146J</t>
  </si>
  <si>
    <t>CLG ANGL STE HERMINE</t>
  </si>
  <si>
    <t>0851162B</t>
  </si>
  <si>
    <t>SES CLG C CHANTONNAY</t>
  </si>
  <si>
    <t>0851163C</t>
  </si>
  <si>
    <t>CLG LA CHATAIGNERAIE</t>
  </si>
  <si>
    <t xml:space="preserve">BELLEVILLE SUR VIE        </t>
  </si>
  <si>
    <t>0851193K</t>
  </si>
  <si>
    <t>CLG J R LES HERBIERS</t>
  </si>
  <si>
    <t>0851194L</t>
  </si>
  <si>
    <t>SES CLG ROS HERBIERS</t>
  </si>
  <si>
    <t xml:space="preserve">CLG F RABEL  ANGERS </t>
  </si>
  <si>
    <t>0490922L</t>
  </si>
  <si>
    <t xml:space="preserve">CLG BEAUFORT VALLEE </t>
  </si>
  <si>
    <t>0490925P</t>
  </si>
  <si>
    <t>EEA R  ST BARTHELEMY</t>
  </si>
  <si>
    <t>0490946M</t>
  </si>
  <si>
    <t>0490953V</t>
  </si>
  <si>
    <t xml:space="preserve">CLG F LANDR  ANGERS </t>
  </si>
  <si>
    <t>0490954W</t>
  </si>
  <si>
    <t>SES CLG LAND  ANGERS</t>
  </si>
  <si>
    <t>0490955X</t>
  </si>
  <si>
    <t>CLG ST EX  CHALONNES</t>
  </si>
  <si>
    <t>0490956Y</t>
  </si>
  <si>
    <t>CLG LESROCHES DURTAL</t>
  </si>
  <si>
    <t>0490957Z</t>
  </si>
  <si>
    <t>CLG VE ST BARTHELEMY</t>
  </si>
  <si>
    <t>0490960C</t>
  </si>
  <si>
    <t xml:space="preserve">CLG H BAL SAUMUR    </t>
  </si>
  <si>
    <t>0490961D</t>
  </si>
  <si>
    <t xml:space="preserve">SES CLG BALZ SAUMUR </t>
  </si>
  <si>
    <t>0490962E</t>
  </si>
  <si>
    <t xml:space="preserve">CLG G GIRONDE SEGRE </t>
  </si>
  <si>
    <t>0490963F</t>
  </si>
  <si>
    <t>0491020T</t>
  </si>
  <si>
    <t>0491024X</t>
  </si>
  <si>
    <t xml:space="preserve">CLG VALLEE SEICHES  </t>
  </si>
  <si>
    <t>0491025Y</t>
  </si>
  <si>
    <t xml:space="preserve">CLG COLBERT CHOLET  </t>
  </si>
  <si>
    <t>0491026Z</t>
  </si>
  <si>
    <t>CLG REPUBLIQ  CHOLET</t>
  </si>
  <si>
    <t>0491028B</t>
  </si>
  <si>
    <t>0851156V</t>
  </si>
  <si>
    <t>0851457X</t>
  </si>
  <si>
    <t>0859999G</t>
  </si>
  <si>
    <t xml:space="preserve">LPO JOUBERT ANCENIS </t>
  </si>
  <si>
    <t>LPO MO CHATEAUBRIANT</t>
  </si>
  <si>
    <t xml:space="preserve">RECTORAT DE NANTES  </t>
  </si>
  <si>
    <t xml:space="preserve">SUP NANTES          </t>
  </si>
  <si>
    <t>SEP MAILLARD ANCENIS</t>
  </si>
  <si>
    <t>SEP LENOIR CHTBRIANT</t>
  </si>
  <si>
    <t>CFA AGRIC ST HERBLAI</t>
  </si>
  <si>
    <t xml:space="preserve">SUP ST NAZAIRE      </t>
  </si>
  <si>
    <t>E HOSP CTR DE JOUR M</t>
  </si>
  <si>
    <t xml:space="preserve">CHEMILLE                  </t>
  </si>
  <si>
    <t>Conseiller principal d'éducation classe normale</t>
  </si>
  <si>
    <t>Conseiller principal d'éducation hors classe</t>
  </si>
  <si>
    <t xml:space="preserve">CLG TREILLIERES     </t>
  </si>
  <si>
    <t>0442441P</t>
  </si>
  <si>
    <t>SES CLG CACAULT CLIS</t>
  </si>
  <si>
    <t>0442542Z</t>
  </si>
  <si>
    <t>0442574J</t>
  </si>
  <si>
    <t>CFA    EDUCATION NAT</t>
  </si>
  <si>
    <t>0442595G</t>
  </si>
  <si>
    <t xml:space="preserve">CLG L AUBRAC VERTOU </t>
  </si>
  <si>
    <t>0442603R</t>
  </si>
  <si>
    <t>ANTENN JULES RIEFFEL</t>
  </si>
  <si>
    <t>0442604S</t>
  </si>
  <si>
    <t>0442613B</t>
  </si>
  <si>
    <t>MAISON ARRET ORVAULT</t>
  </si>
  <si>
    <t>0442625P</t>
  </si>
  <si>
    <t xml:space="preserve">CLG STE PAZANNE     </t>
  </si>
  <si>
    <t>0442650S</t>
  </si>
  <si>
    <t xml:space="preserve">CFA                 </t>
  </si>
  <si>
    <t>0442663F</t>
  </si>
  <si>
    <t xml:space="preserve">SEGPA               </t>
  </si>
  <si>
    <t>0490001K</t>
  </si>
  <si>
    <t>CLG DESNOS  LA FERTE</t>
  </si>
  <si>
    <t>0721365T</t>
  </si>
  <si>
    <t xml:space="preserve">CLG P SCARRON SILLE </t>
  </si>
  <si>
    <t>0721398D</t>
  </si>
  <si>
    <t>SES CLG APO BOULOIRE</t>
  </si>
  <si>
    <r>
      <t>si =&gt; 80% et &lt;= 90%
  quotité rémunérée</t>
    </r>
    <r>
      <rPr>
        <b/>
        <i/>
        <sz val="10"/>
        <rFont val="Arial"/>
        <family val="2"/>
      </rPr>
      <t xml:space="preserve"> </t>
    </r>
  </si>
  <si>
    <t>0721399E</t>
  </si>
  <si>
    <t>SES CLG FERTE BERNAR</t>
  </si>
  <si>
    <t>0721403J</t>
  </si>
  <si>
    <t>0721422E</t>
  </si>
  <si>
    <t xml:space="preserve">GRETA LE MANS       </t>
  </si>
  <si>
    <t>0721431P</t>
  </si>
  <si>
    <t>SES CLG CORD PARIGNE</t>
  </si>
  <si>
    <t>0721441A</t>
  </si>
  <si>
    <t xml:space="preserve">SES CLG BALLON      </t>
  </si>
  <si>
    <t>0721469F</t>
  </si>
  <si>
    <t>SES CLG PIOG  CONLIE</t>
  </si>
  <si>
    <t>0721470G</t>
  </si>
  <si>
    <t>SES CLG MAUB  MAMERS</t>
  </si>
  <si>
    <t>0721476N</t>
  </si>
  <si>
    <t>0721477P</t>
  </si>
  <si>
    <t>CLG J PELETI  CHANGE</t>
  </si>
  <si>
    <t>0721483W</t>
  </si>
  <si>
    <t>CLG P BEL CERANS FOU</t>
  </si>
  <si>
    <t>0721493G</t>
  </si>
  <si>
    <t>LYP M YOURCE LE MANS</t>
  </si>
  <si>
    <t>0721548S</t>
  </si>
  <si>
    <t xml:space="preserve">LYP ALLONNES        </t>
  </si>
  <si>
    <t>0721607F</t>
  </si>
  <si>
    <t>CLG EXPERIM. LE MANS</t>
  </si>
  <si>
    <t>0721639R</t>
  </si>
  <si>
    <t>0850006V</t>
  </si>
  <si>
    <t xml:space="preserve">CHANTONNAY                </t>
  </si>
  <si>
    <t>LYP G CLE CHANTONNAY</t>
  </si>
  <si>
    <t>0850012B</t>
  </si>
  <si>
    <t xml:space="preserve">FONTENAY LE COMTE         </t>
  </si>
  <si>
    <t>LP FONTENAY LE COMTE</t>
  </si>
  <si>
    <t>0850014D</t>
  </si>
  <si>
    <t xml:space="preserve">L ILE D ELLE              </t>
  </si>
  <si>
    <t xml:space="preserve">CLG L ILE D ELLE    </t>
  </si>
  <si>
    <t>0850015E</t>
  </si>
  <si>
    <t xml:space="preserve">L ILE D YEU               </t>
  </si>
  <si>
    <t>CLG SICARD ILE D YEU</t>
  </si>
  <si>
    <t>0850016F</t>
  </si>
  <si>
    <t xml:space="preserve">LUCON                     </t>
  </si>
  <si>
    <t xml:space="preserve">LYP LUCON           </t>
  </si>
  <si>
    <t xml:space="preserve">LA ROCHE SUR YON          </t>
  </si>
  <si>
    <t>0850020K</t>
  </si>
  <si>
    <t xml:space="preserve">LES HERBIERS              </t>
  </si>
  <si>
    <t>SEP LGT MON HERBIERS</t>
  </si>
  <si>
    <t>0850024P</t>
  </si>
  <si>
    <t xml:space="preserve">POUZAUGES                 </t>
  </si>
  <si>
    <t>CLG G CHAI POUZAUGES</t>
  </si>
  <si>
    <t>0850025R</t>
  </si>
  <si>
    <t>LYP P MEND  LA ROCHE</t>
  </si>
  <si>
    <t>0850027T</t>
  </si>
  <si>
    <t>0850028U</t>
  </si>
  <si>
    <t xml:space="preserve">LP BRANLY LA ROCHE  </t>
  </si>
  <si>
    <t>0850029V</t>
  </si>
  <si>
    <t xml:space="preserve">CHALLANS                  </t>
  </si>
  <si>
    <t>0441992B</t>
  </si>
  <si>
    <t>LYP PAYS RETZ PORNIC</t>
  </si>
  <si>
    <t>0441993C</t>
  </si>
  <si>
    <t xml:space="preserve">LYP CARCOUET NANTES </t>
  </si>
  <si>
    <t>0442011X</t>
  </si>
  <si>
    <t>CLG COUT LA CHAPELLE</t>
  </si>
  <si>
    <t>CLG CUR  LE PELLERIN</t>
  </si>
  <si>
    <t>0441686U</t>
  </si>
  <si>
    <t>CLG A M LE LOROUX BO</t>
  </si>
  <si>
    <t>0441722H</t>
  </si>
  <si>
    <t>0441724K</t>
  </si>
  <si>
    <t>CLG REINET  STE LUCE</t>
  </si>
  <si>
    <t>0441725L</t>
  </si>
  <si>
    <t>SES CLG N BOUGUENAIS</t>
  </si>
  <si>
    <t>0441726M</t>
  </si>
  <si>
    <t>SES CLG M  PAIMBOEUF</t>
  </si>
  <si>
    <t>0441727N</t>
  </si>
  <si>
    <t>CLG A RIMBAUD DONGES</t>
  </si>
  <si>
    <t>0441728P</t>
  </si>
  <si>
    <t xml:space="preserve">CLG CHAR ST JOACHIM </t>
  </si>
  <si>
    <t>0441819N</t>
  </si>
  <si>
    <t>SES CLG REI STE LUCE</t>
  </si>
  <si>
    <t>0441820P</t>
  </si>
  <si>
    <t>CLG GUIST HAU NANTES</t>
  </si>
  <si>
    <t>0441821R</t>
  </si>
  <si>
    <t xml:space="preserve">CLG J VERNE NANTES  </t>
  </si>
  <si>
    <t>0441822S</t>
  </si>
  <si>
    <t xml:space="preserve">CCL G AIR LA BAULE  </t>
  </si>
  <si>
    <t>0441823T</t>
  </si>
  <si>
    <t>LP INDUS  ST NAZAIRE</t>
  </si>
  <si>
    <t>0441824U</t>
  </si>
  <si>
    <t>SES CLG GUE LA BAULE</t>
  </si>
  <si>
    <t>0441857E</t>
  </si>
  <si>
    <t xml:space="preserve">IA LE MANS          </t>
  </si>
  <si>
    <t>LPO KASTLER LA ROCHE</t>
  </si>
  <si>
    <t xml:space="preserve">SEP LA ROCHE YON    </t>
  </si>
  <si>
    <t xml:space="preserve">LEGTA LA ROCHE YON  </t>
  </si>
  <si>
    <t>LEGTA FONTENAY COMTE</t>
  </si>
  <si>
    <t xml:space="preserve">CFA AGRI LA ROCHE   </t>
  </si>
  <si>
    <t>IUT LA ROCHE SUR YON</t>
  </si>
  <si>
    <t xml:space="preserve">IA LA ROCHE YON     </t>
  </si>
  <si>
    <t xml:space="preserve">LA CHAPELLE SUR ERDRE     </t>
  </si>
  <si>
    <t>0440074S</t>
  </si>
  <si>
    <t>LP BLANC  ST NAZAIRE</t>
  </si>
  <si>
    <t>0440077V</t>
  </si>
  <si>
    <t xml:space="preserve">SAVENAY                   </t>
  </si>
  <si>
    <t xml:space="preserve">LYP PREVERT SAVENAY </t>
  </si>
  <si>
    <t xml:space="preserve">MONTOIR DE BRETAGNE       </t>
  </si>
  <si>
    <t xml:space="preserve">LP BOUGAINV  NANTES </t>
  </si>
  <si>
    <t>0440045K</t>
  </si>
  <si>
    <t xml:space="preserve">CLG V HUGO NANTES   </t>
  </si>
  <si>
    <t>0440049P</t>
  </si>
  <si>
    <t xml:space="preserve">CLG A BRIAND NANTES </t>
  </si>
  <si>
    <t>0440055W</t>
  </si>
  <si>
    <t xml:space="preserve">ORVAULT                   </t>
  </si>
  <si>
    <t xml:space="preserve">CLG ROSTAND ORVAULT </t>
  </si>
  <si>
    <t>0440056X</t>
  </si>
  <si>
    <t xml:space="preserve">PAIMBOEUF                 </t>
  </si>
  <si>
    <t>LP CHASSA  PAIMBOEUF</t>
  </si>
  <si>
    <t xml:space="preserve">ST NAZAIRE                </t>
  </si>
  <si>
    <t>044005ZF</t>
  </si>
  <si>
    <t xml:space="preserve">ZR LOIRE-ATLANTIQUE </t>
  </si>
  <si>
    <t>0440061C</t>
  </si>
  <si>
    <t xml:space="preserve">LE POULIGUEN              </t>
  </si>
  <si>
    <t>CLG J V LE POULIGUEN</t>
  </si>
  <si>
    <t>0440062D</t>
  </si>
  <si>
    <t>0441538H</t>
  </si>
  <si>
    <t>0441708T</t>
  </si>
  <si>
    <t>0441721G</t>
  </si>
  <si>
    <t>0441749M</t>
  </si>
  <si>
    <t>0441755U</t>
  </si>
  <si>
    <t>0441756V</t>
  </si>
  <si>
    <t>0441758X</t>
  </si>
  <si>
    <t>0441768H</t>
  </si>
  <si>
    <t>0441898Z</t>
  </si>
  <si>
    <t>0442045J</t>
  </si>
  <si>
    <t>0442174Z</t>
  </si>
  <si>
    <t>0442301M</t>
  </si>
  <si>
    <t>0442341F</t>
  </si>
  <si>
    <t>0442369L</t>
  </si>
  <si>
    <t>0442409E</t>
  </si>
  <si>
    <t>0442628T</t>
  </si>
  <si>
    <t>0442678X</t>
  </si>
  <si>
    <t>0442714L</t>
  </si>
  <si>
    <t>0442728B</t>
  </si>
  <si>
    <t>0449999E</t>
  </si>
  <si>
    <t>0442752C</t>
  </si>
  <si>
    <t>0442759K</t>
  </si>
  <si>
    <t>0490769V</t>
  </si>
  <si>
    <t>0490970N</t>
  </si>
  <si>
    <t>0491733T</t>
  </si>
  <si>
    <t>0492005N</t>
  </si>
  <si>
    <t>0492131A</t>
  </si>
  <si>
    <t>0492260R</t>
  </si>
  <si>
    <t>0492348L</t>
  </si>
  <si>
    <t>0492401U</t>
  </si>
  <si>
    <t>0492415J</t>
  </si>
  <si>
    <t>0499999C</t>
  </si>
  <si>
    <t>0530871J</t>
  </si>
  <si>
    <t>0530902T</t>
  </si>
  <si>
    <r>
      <t xml:space="preserve">Montant mensuel de la cotisation </t>
    </r>
    <r>
      <rPr>
        <b/>
        <sz val="10"/>
        <color indexed="10"/>
        <rFont val="Arial"/>
        <family val="2"/>
      </rPr>
      <t>AVEC SURCOTISATION</t>
    </r>
  </si>
  <si>
    <t>indice</t>
  </si>
  <si>
    <t>taux</t>
  </si>
  <si>
    <t>formule1</t>
  </si>
  <si>
    <t>formule2</t>
  </si>
  <si>
    <t>0442691L</t>
  </si>
  <si>
    <t>0440001M</t>
  </si>
  <si>
    <t xml:space="preserve">ANCENIS                   </t>
  </si>
  <si>
    <t xml:space="preserve">NANTES                    </t>
  </si>
  <si>
    <t>0440005S</t>
  </si>
  <si>
    <t xml:space="preserve">CHATEAUBRIANT             </t>
  </si>
  <si>
    <t>0440008V</t>
  </si>
  <si>
    <t xml:space="preserve">CLISSON                   </t>
  </si>
  <si>
    <t xml:space="preserve">CLG CACAULT CLISSON </t>
  </si>
  <si>
    <t>0440010X</t>
  </si>
  <si>
    <t xml:space="preserve">COUERON                   </t>
  </si>
  <si>
    <t>CLG P LANGE  COUERON</t>
  </si>
  <si>
    <t xml:space="preserve">CLG J ROST  TRELAZE </t>
  </si>
  <si>
    <t xml:space="preserve">SEGRE                     </t>
  </si>
  <si>
    <t>0490054T</t>
  </si>
  <si>
    <t>LYP F RENAUD  CHOLET</t>
  </si>
  <si>
    <t>0490055U</t>
  </si>
  <si>
    <t>0490057W</t>
  </si>
  <si>
    <t xml:space="preserve">CHAMPTOCEAUX              </t>
  </si>
  <si>
    <t>CLG G P CHAMPTOCEAUX</t>
  </si>
  <si>
    <t>0490058X</t>
  </si>
  <si>
    <t>0490059Y</t>
  </si>
  <si>
    <t>049005ZJ</t>
  </si>
  <si>
    <t xml:space="preserve">ZR MAINE ET LOIRE   </t>
  </si>
  <si>
    <t>0490060Z</t>
  </si>
  <si>
    <t xml:space="preserve">CLG J LURCAT ANGERS </t>
  </si>
  <si>
    <t>0490061A</t>
  </si>
  <si>
    <t xml:space="preserve">AVRILLE                   </t>
  </si>
  <si>
    <t>Calcul des périodes</t>
  </si>
  <si>
    <t>1ère période</t>
  </si>
  <si>
    <t>2ème période</t>
  </si>
  <si>
    <t>3ème période</t>
  </si>
  <si>
    <t>4ème période</t>
  </si>
  <si>
    <t xml:space="preserve">       DIPE</t>
  </si>
  <si>
    <t>3ème Période</t>
  </si>
  <si>
    <t>4ème Période</t>
  </si>
  <si>
    <t>Briaud Corinne</t>
  </si>
  <si>
    <t>Coince Claire</t>
  </si>
  <si>
    <t>Mauduit Agnès</t>
  </si>
  <si>
    <t>Le Dreff Isabelle</t>
  </si>
  <si>
    <t>Certifié classe normale</t>
  </si>
  <si>
    <t>Certifié hors classe</t>
  </si>
  <si>
    <t>Certifié bi-admissible</t>
  </si>
  <si>
    <t>S.RECT</t>
  </si>
  <si>
    <t>044002XC</t>
  </si>
  <si>
    <t>CONS.R DES PAYS DE L</t>
  </si>
  <si>
    <t>CONS.R</t>
  </si>
  <si>
    <t>LP LYC</t>
  </si>
  <si>
    <t>044003XL</t>
  </si>
  <si>
    <t xml:space="preserve">PREFEC E            </t>
  </si>
  <si>
    <t>PREFEC</t>
  </si>
  <si>
    <t>044004XV</t>
  </si>
  <si>
    <t xml:space="preserve">C GAL               </t>
  </si>
  <si>
    <t>044005XD</t>
  </si>
  <si>
    <t xml:space="preserve">MAIRIE MAIRIE DE ST </t>
  </si>
  <si>
    <t>MAIRIE</t>
  </si>
  <si>
    <t>Z.REMP</t>
  </si>
  <si>
    <t>LGT LY</t>
  </si>
  <si>
    <t>044006XM</t>
  </si>
  <si>
    <t xml:space="preserve">AFFAIR              </t>
  </si>
  <si>
    <t>AFFAIR</t>
  </si>
  <si>
    <t>S.U.M.</t>
  </si>
  <si>
    <t>044007XW</t>
  </si>
  <si>
    <t xml:space="preserve">MAIRIE              </t>
  </si>
  <si>
    <t>RECTOR</t>
  </si>
  <si>
    <t>0440088G</t>
  </si>
  <si>
    <t>044008XE</t>
  </si>
  <si>
    <t xml:space="preserve">CCI                 </t>
  </si>
  <si>
    <t>CIO ET</t>
  </si>
  <si>
    <t>IEMN I</t>
  </si>
  <si>
    <t>044009XN</t>
  </si>
  <si>
    <t>CENTRA</t>
  </si>
  <si>
    <t>EC.D'A</t>
  </si>
  <si>
    <t>EC SOI</t>
  </si>
  <si>
    <t>EC.REG</t>
  </si>
  <si>
    <t>UFR OD</t>
  </si>
  <si>
    <t>044010XX</t>
  </si>
  <si>
    <t xml:space="preserve">PREFEC              </t>
  </si>
  <si>
    <t>EC SGE</t>
  </si>
  <si>
    <t>044011XF</t>
  </si>
  <si>
    <t>S.C.U.</t>
  </si>
  <si>
    <t>0440123V</t>
  </si>
  <si>
    <t xml:space="preserve">IENM NANTES 1       </t>
  </si>
  <si>
    <t>0440124W</t>
  </si>
  <si>
    <t xml:space="preserve">IENM NANTES 2       </t>
  </si>
  <si>
    <t>0440125X</t>
  </si>
  <si>
    <t xml:space="preserve">IENM NANTES 3       </t>
  </si>
  <si>
    <t>0440126Y</t>
  </si>
  <si>
    <t xml:space="preserve">IENM NANTES 4       </t>
  </si>
  <si>
    <t>0440127Z</t>
  </si>
  <si>
    <t xml:space="preserve">IENM NANTES 5       </t>
  </si>
  <si>
    <t>0440128A</t>
  </si>
  <si>
    <t>IENM ST HERB-COUERON</t>
  </si>
  <si>
    <t>ST HERBLAIN-SILLON DE BRETAGNE</t>
  </si>
  <si>
    <t>0440129B</t>
  </si>
  <si>
    <t xml:space="preserve">IENM NANTES 7       </t>
  </si>
  <si>
    <t>044012XP</t>
  </si>
  <si>
    <t>MAIRIE MAIRIE ST SEB</t>
  </si>
  <si>
    <t>0440130C</t>
  </si>
  <si>
    <t xml:space="preserve">IENM REZE           </t>
  </si>
  <si>
    <t>0440131D</t>
  </si>
  <si>
    <t xml:space="preserve">IENM NANTES ADJ IA  </t>
  </si>
  <si>
    <t>0440132E</t>
  </si>
  <si>
    <t xml:space="preserve">IENM ST NAZAIRE 1   </t>
  </si>
  <si>
    <t>0440133F</t>
  </si>
  <si>
    <t xml:space="preserve">IENM ST NAZAIRE 2   </t>
  </si>
  <si>
    <t>0440134G</t>
  </si>
  <si>
    <t xml:space="preserve">IENM CHATEAUBRIANT  </t>
  </si>
  <si>
    <t>0440135H</t>
  </si>
  <si>
    <t xml:space="preserve">IENM ST BREVIN      </t>
  </si>
  <si>
    <t>0440136J</t>
  </si>
  <si>
    <t xml:space="preserve">IENM NANTES 11      </t>
  </si>
  <si>
    <t>0440137K</t>
  </si>
  <si>
    <t xml:space="preserve">IENM NANTES 12      </t>
  </si>
  <si>
    <t>IUT NA</t>
  </si>
  <si>
    <t>044013XY</t>
  </si>
  <si>
    <t xml:space="preserve">CHU NA DE NANTES    </t>
  </si>
  <si>
    <t>CHU NA</t>
  </si>
  <si>
    <t>0440140N</t>
  </si>
  <si>
    <t xml:space="preserve">CRDP NANTES         </t>
  </si>
  <si>
    <t>0440143S</t>
  </si>
  <si>
    <t>0440148X</t>
  </si>
  <si>
    <t>044014XG</t>
  </si>
  <si>
    <t xml:space="preserve">SIVOM  ION MULTIPLE </t>
  </si>
  <si>
    <t>ION MULTIPLE DE L'AGGLO.NANTAI</t>
  </si>
  <si>
    <t>044015XR</t>
  </si>
  <si>
    <t xml:space="preserve">BIBL.C              </t>
  </si>
  <si>
    <t>BIBL.C</t>
  </si>
  <si>
    <t>044017XH</t>
  </si>
  <si>
    <t>MAIRIE DIRECTION RES</t>
  </si>
  <si>
    <t>044019XA</t>
  </si>
  <si>
    <t>044020XJ</t>
  </si>
  <si>
    <t xml:space="preserve">UNSS                </t>
  </si>
  <si>
    <t>044021XT</t>
  </si>
  <si>
    <t xml:space="preserve">B.M.C               </t>
  </si>
  <si>
    <t>044022XB</t>
  </si>
  <si>
    <t xml:space="preserve">B.D.P               </t>
  </si>
  <si>
    <t>044024XU</t>
  </si>
  <si>
    <t xml:space="preserve">FOL                 </t>
  </si>
  <si>
    <t>044025XC</t>
  </si>
  <si>
    <t xml:space="preserve">CHU                 </t>
  </si>
  <si>
    <t>044026XL</t>
  </si>
  <si>
    <t xml:space="preserve">CU                  </t>
  </si>
  <si>
    <t>044027XV</t>
  </si>
  <si>
    <t xml:space="preserve">M                   </t>
  </si>
  <si>
    <t>044028XD</t>
  </si>
  <si>
    <t xml:space="preserve">RA     PROXIMITE    </t>
  </si>
  <si>
    <t>0440290B</t>
  </si>
  <si>
    <t xml:space="preserve">E.E.PU PIERRE BROSS </t>
  </si>
  <si>
    <t>E.P.PU</t>
  </si>
  <si>
    <t>0440295G</t>
  </si>
  <si>
    <t>0440296H</t>
  </si>
  <si>
    <t>044029XM</t>
  </si>
  <si>
    <t xml:space="preserve">PORNICHET                 </t>
  </si>
  <si>
    <t>044030XW</t>
  </si>
  <si>
    <t xml:space="preserve">CCAS                </t>
  </si>
  <si>
    <t>044031XE</t>
  </si>
  <si>
    <t>044032XN</t>
  </si>
  <si>
    <t>DRAC   CULTURELLES D</t>
  </si>
  <si>
    <t>044033XX</t>
  </si>
  <si>
    <t xml:space="preserve">GIP-FC              </t>
  </si>
  <si>
    <t>GIP-FC</t>
  </si>
  <si>
    <t>044034XF</t>
  </si>
  <si>
    <t>COM UR NANTES METROP</t>
  </si>
  <si>
    <t>COM UR</t>
  </si>
  <si>
    <t>044035XP</t>
  </si>
  <si>
    <t>044036XY</t>
  </si>
  <si>
    <t>COM CO COM COM DU CA</t>
  </si>
  <si>
    <t>COM CO</t>
  </si>
  <si>
    <t>044037XG</t>
  </si>
  <si>
    <t>MAIRIE MAIRIE DE POR</t>
  </si>
  <si>
    <t>044038XR</t>
  </si>
  <si>
    <t>MAIRIE MAIRIE LA CHA</t>
  </si>
  <si>
    <t>CFA.A.</t>
  </si>
  <si>
    <t>0440427A</t>
  </si>
  <si>
    <t xml:space="preserve">IENM NANTES 10 AIS  </t>
  </si>
  <si>
    <t>0440428B</t>
  </si>
  <si>
    <t xml:space="preserve">IENM ST NAZAIRE 4   </t>
  </si>
  <si>
    <t>ST NAZAIRE-MONTOIR DE BRETAGNE</t>
  </si>
  <si>
    <t>DRONIS</t>
  </si>
  <si>
    <t>0440436K</t>
  </si>
  <si>
    <t xml:space="preserve">E.E.PU GUSTAVE ROCH </t>
  </si>
  <si>
    <t>0440437L</t>
  </si>
  <si>
    <t xml:space="preserve">E.E.PU ALBERT CAMUS </t>
  </si>
  <si>
    <t>0440440P</t>
  </si>
  <si>
    <t xml:space="preserve">E.E.PU LA FONTAINE  </t>
  </si>
  <si>
    <t xml:space="preserve">ANETZ                     </t>
  </si>
  <si>
    <t>0440441R</t>
  </si>
  <si>
    <t xml:space="preserve">E.E.PU CHARLES PERR </t>
  </si>
  <si>
    <t xml:space="preserve">ARTHON EN RETZ            </t>
  </si>
  <si>
    <t>0440442S</t>
  </si>
  <si>
    <t xml:space="preserve">E.E.PU JACQUES RAUX </t>
  </si>
  <si>
    <t xml:space="preserve">ASSERAC                   </t>
  </si>
  <si>
    <t>0440443T</t>
  </si>
  <si>
    <t xml:space="preserve">E.E.PU LE PETIT BOI </t>
  </si>
  <si>
    <t xml:space="preserve">AVESSAC                   </t>
  </si>
  <si>
    <t>0440444U</t>
  </si>
  <si>
    <t xml:space="preserve">E.E.PU LA CLE DES C </t>
  </si>
  <si>
    <t xml:space="preserve">BARBECHAT                 </t>
  </si>
  <si>
    <t>0440446W</t>
  </si>
  <si>
    <t xml:space="preserve">E.E.PU ALAIN BOUTLE </t>
  </si>
  <si>
    <t xml:space="preserve">BATZ SUR MER              </t>
  </si>
  <si>
    <t>0440449Z</t>
  </si>
  <si>
    <t xml:space="preserve">E.M.PU LES ERABLES  </t>
  </si>
  <si>
    <t>0440450A</t>
  </si>
  <si>
    <t xml:space="preserve">E.E.PU LE BOIS ROBI </t>
  </si>
  <si>
    <t>0440451B</t>
  </si>
  <si>
    <t xml:space="preserve">E.E.PU LE GUEZY     </t>
  </si>
  <si>
    <t>E.E.PU</t>
  </si>
  <si>
    <t>0440453D</t>
  </si>
  <si>
    <t xml:space="preserve">E.M.PU LE GUEZY     </t>
  </si>
  <si>
    <t>E.M.PU</t>
  </si>
  <si>
    <t>0440454E</t>
  </si>
  <si>
    <t xml:space="preserve">E.E.PU PAUL MINOT   </t>
  </si>
  <si>
    <t>0440461M</t>
  </si>
  <si>
    <t xml:space="preserve">E.E.PU ANATOLE FRAN </t>
  </si>
  <si>
    <t>0440462N</t>
  </si>
  <si>
    <t xml:space="preserve">E.M.PU ANATOLE FRAN </t>
  </si>
  <si>
    <t>0440465S</t>
  </si>
  <si>
    <t xml:space="preserve">E.E.PU PIERRE GRIPA </t>
  </si>
  <si>
    <t xml:space="preserve">LA BOISSIERE DU DORE      </t>
  </si>
  <si>
    <t>0440467U</t>
  </si>
  <si>
    <t xml:space="preserve">E.E.PU MARYSE BASTI </t>
  </si>
  <si>
    <t>0440468V</t>
  </si>
  <si>
    <t xml:space="preserve">E.E.PU LES COURLIS  </t>
  </si>
  <si>
    <t xml:space="preserve">BOUEE                     </t>
  </si>
  <si>
    <t>0440469W</t>
  </si>
  <si>
    <t xml:space="preserve">E.E.PU CHATEAUBRIAN </t>
  </si>
  <si>
    <t>0440471Y</t>
  </si>
  <si>
    <t xml:space="preserve">E.M.PU CHATEAUBRIAN </t>
  </si>
  <si>
    <t>0440472Z</t>
  </si>
  <si>
    <t xml:space="preserve">E.E.PU URBAIN LE VE </t>
  </si>
  <si>
    <t>0440474B</t>
  </si>
  <si>
    <t xml:space="preserve">E.M.PU FRANCOISE DO </t>
  </si>
  <si>
    <t>0440475C</t>
  </si>
  <si>
    <t xml:space="preserve">E.E.PU FOUGAN DE ME </t>
  </si>
  <si>
    <t>0440476D</t>
  </si>
  <si>
    <t xml:space="preserve">E.M.PU FOUGAN DE ME </t>
  </si>
  <si>
    <t>0440477E</t>
  </si>
  <si>
    <t xml:space="preserve">E.E.PU OSTREA       </t>
  </si>
  <si>
    <t xml:space="preserve">BOURGNEUF EN RETZ         </t>
  </si>
  <si>
    <t>0440478F</t>
  </si>
  <si>
    <t xml:space="preserve">E.E.PU LE PETIT PRI </t>
  </si>
  <si>
    <t xml:space="preserve">BOUSSAY                   </t>
  </si>
  <si>
    <t>0440479G</t>
  </si>
  <si>
    <t xml:space="preserve">E.E.PU FELIX LECLER </t>
  </si>
  <si>
    <t xml:space="preserve">BOUVRON                   </t>
  </si>
  <si>
    <t>0440480H</t>
  </si>
  <si>
    <t xml:space="preserve">E.E.PU JULES VERNE  </t>
  </si>
  <si>
    <t xml:space="preserve">BRAINS                    </t>
  </si>
  <si>
    <t>0440481J</t>
  </si>
  <si>
    <t xml:space="preserve">E.E.PU FERDINAND DA </t>
  </si>
  <si>
    <t xml:space="preserve">CAMPBON                   </t>
  </si>
  <si>
    <t>0440482K</t>
  </si>
  <si>
    <t xml:space="preserve">E.E.PU LOUIS ARMAND </t>
  </si>
  <si>
    <t>0440485N</t>
  </si>
  <si>
    <t xml:space="preserve">E.E.PU ROBERT DOISN </t>
  </si>
  <si>
    <t xml:space="preserve">LA CHAPELLE BASSE MER     </t>
  </si>
  <si>
    <t>0440486P</t>
  </si>
  <si>
    <t xml:space="preserve">E.E.PU LES FRITILLA </t>
  </si>
  <si>
    <t xml:space="preserve">LA CHAPELLE HEULIN        </t>
  </si>
  <si>
    <t>0440487R</t>
  </si>
  <si>
    <t xml:space="preserve">LA CHAPELLE LAUNAY        </t>
  </si>
  <si>
    <t>0440488S</t>
  </si>
  <si>
    <t xml:space="preserve">E.E.PU LES FIFENDES </t>
  </si>
  <si>
    <t xml:space="preserve">LA CHAPELLE DES MARAIS    </t>
  </si>
  <si>
    <t>0440489T</t>
  </si>
  <si>
    <t xml:space="preserve">E.E.PU LE JARDIN EX </t>
  </si>
  <si>
    <t xml:space="preserve">LA CHAPELLE ST SAUVEUR    </t>
  </si>
  <si>
    <t>0440490U</t>
  </si>
  <si>
    <t xml:space="preserve">E.E.PU LA LANDE DE  </t>
  </si>
  <si>
    <t>0440491V</t>
  </si>
  <si>
    <t xml:space="preserve">E.E.PU LES TERRASSE </t>
  </si>
  <si>
    <t>0440492W</t>
  </si>
  <si>
    <t xml:space="preserve">E.M.PU MARCEL VIAUD </t>
  </si>
  <si>
    <t>0440493X</t>
  </si>
  <si>
    <t xml:space="preserve">E.E.PU BERE         </t>
  </si>
  <si>
    <t>0440494Y</t>
  </si>
  <si>
    <t xml:space="preserve">E.M.PU BERE         </t>
  </si>
  <si>
    <t>0440495Z</t>
  </si>
  <si>
    <t xml:space="preserve">E.E.PU RENE GUY CAD </t>
  </si>
  <si>
    <t>0440496A</t>
  </si>
  <si>
    <t xml:space="preserve">E.E.PU MARCEL CANON </t>
  </si>
  <si>
    <t xml:space="preserve">CHATEAU THEBAUD           </t>
  </si>
  <si>
    <t>0440497B</t>
  </si>
  <si>
    <t xml:space="preserve">E.E.PU              </t>
  </si>
  <si>
    <t xml:space="preserve">CHEIX EN RETZ             </t>
  </si>
  <si>
    <t>0440498C</t>
  </si>
  <si>
    <t xml:space="preserve">E.E.PU ARMELLE CHEV </t>
  </si>
  <si>
    <t xml:space="preserve">CHEMERE                   </t>
  </si>
  <si>
    <t>0440500E</t>
  </si>
  <si>
    <t xml:space="preserve">E.E.PU A. COUPRIE   </t>
  </si>
  <si>
    <t xml:space="preserve">LA CHEVROLIERE            </t>
  </si>
  <si>
    <t>0440501F</t>
  </si>
  <si>
    <t>0440504J</t>
  </si>
  <si>
    <t xml:space="preserve">E.E.PU LA RENAISSAN </t>
  </si>
  <si>
    <t xml:space="preserve">CONQUEREUIL               </t>
  </si>
  <si>
    <t>0440505K</t>
  </si>
  <si>
    <t xml:space="preserve">E.E.PU P ET M CURIE </t>
  </si>
  <si>
    <t>0440506L</t>
  </si>
  <si>
    <t xml:space="preserve">E.E.PU CAMILLE CORO </t>
  </si>
  <si>
    <t xml:space="preserve">CORSEPT                   </t>
  </si>
  <si>
    <t>0440508N</t>
  </si>
  <si>
    <t xml:space="preserve">E.E.PU MARCEL GOUZI </t>
  </si>
  <si>
    <t>0440509P</t>
  </si>
  <si>
    <t xml:space="preserve">E.E.PU LOUISE MICHE </t>
  </si>
  <si>
    <t>0440510R</t>
  </si>
  <si>
    <t xml:space="preserve">E.M.PU CHARLOTTE DI </t>
  </si>
  <si>
    <t>0440512T</t>
  </si>
  <si>
    <t xml:space="preserve">E.E.PU ANNE FRANK   </t>
  </si>
  <si>
    <t>0440513U</t>
  </si>
  <si>
    <t xml:space="preserve">E.M.PU LEON BLUM    </t>
  </si>
  <si>
    <t>0440514V</t>
  </si>
  <si>
    <t xml:space="preserve">E.E.PU PAUL BERT    </t>
  </si>
  <si>
    <t>0440515W</t>
  </si>
  <si>
    <t xml:space="preserve">E.E.PU ARISTIDE BRI </t>
  </si>
  <si>
    <t>0440517Y</t>
  </si>
  <si>
    <t xml:space="preserve">E.M.PU JEAN MACE    </t>
  </si>
  <si>
    <t>0440519A</t>
  </si>
  <si>
    <t xml:space="preserve">E.E.PU JACQUES CART </t>
  </si>
  <si>
    <t xml:space="preserve">LE CROISIC                </t>
  </si>
  <si>
    <t>0440520B</t>
  </si>
  <si>
    <t xml:space="preserve">E.M.PU DUMONT D URV </t>
  </si>
  <si>
    <t>0440522D</t>
  </si>
  <si>
    <t xml:space="preserve">E.E.PU CONDORCET    </t>
  </si>
  <si>
    <t xml:space="preserve">CROSSAC                   </t>
  </si>
  <si>
    <t>0440524F</t>
  </si>
  <si>
    <t xml:space="preserve">E.E.PU LE TOURNIQUE </t>
  </si>
  <si>
    <t xml:space="preserve">DERVAL                    </t>
  </si>
  <si>
    <t>0440526H</t>
  </si>
  <si>
    <t xml:space="preserve">E.E.PU GEORGE SAND  </t>
  </si>
  <si>
    <t>0440527J</t>
  </si>
  <si>
    <t xml:space="preserve">E.M.PU DANIELLE CAS </t>
  </si>
  <si>
    <t>0440528K</t>
  </si>
  <si>
    <t>0440529L</t>
  </si>
  <si>
    <t xml:space="preserve">DREFFEAC                  </t>
  </si>
  <si>
    <t>0440543B</t>
  </si>
  <si>
    <t xml:space="preserve">E.E.PU LA MADELEINE </t>
  </si>
  <si>
    <t xml:space="preserve">FEGREAC                   </t>
  </si>
  <si>
    <t>0440544C</t>
  </si>
  <si>
    <t xml:space="preserve">E.E.PU JEAN DE LA F </t>
  </si>
  <si>
    <t xml:space="preserve">FERCE                     </t>
  </si>
  <si>
    <t>0440545D</t>
  </si>
  <si>
    <t xml:space="preserve">E.E.PU VICTOR SCHOE </t>
  </si>
  <si>
    <t xml:space="preserve">FRESNAY EN RETZ           </t>
  </si>
  <si>
    <t>0440550J</t>
  </si>
  <si>
    <t xml:space="preserve">E.E.PU MARCEL PAGNO </t>
  </si>
  <si>
    <t xml:space="preserve">GENESTON                  </t>
  </si>
  <si>
    <t>0440551K</t>
  </si>
  <si>
    <t xml:space="preserve">E.E.PU COUSTEAU     </t>
  </si>
  <si>
    <t xml:space="preserve">GETIGNE                   </t>
  </si>
  <si>
    <t>0440552L</t>
  </si>
  <si>
    <t xml:space="preserve">GORGES                    </t>
  </si>
  <si>
    <t>0440555P</t>
  </si>
  <si>
    <t xml:space="preserve">E.E.PU LA CHATAIGNE </t>
  </si>
  <si>
    <t xml:space="preserve">HAUTE GOULAINE            </t>
  </si>
  <si>
    <t>0440557S</t>
  </si>
  <si>
    <t xml:space="preserve">E.E.PU LES MARRONNI </t>
  </si>
  <si>
    <t xml:space="preserve">LA GRIGONNAIS             </t>
  </si>
  <si>
    <t>0440558T</t>
  </si>
  <si>
    <t xml:space="preserve">E.E.PU LOUIS PERGAU </t>
  </si>
  <si>
    <t>0440561W</t>
  </si>
  <si>
    <t xml:space="preserve">E.E.PU LES TROIS CH </t>
  </si>
  <si>
    <t xml:space="preserve">GUENROUET                 </t>
  </si>
  <si>
    <t>0440562X</t>
  </si>
  <si>
    <t xml:space="preserve">E.E.PU BOIS ROCHEFO </t>
  </si>
  <si>
    <t>0440564Z</t>
  </si>
  <si>
    <t xml:space="preserve">ST LYPHARD                </t>
  </si>
  <si>
    <t>0440565A</t>
  </si>
  <si>
    <t>0440566B</t>
  </si>
  <si>
    <t xml:space="preserve">E.E.PU CHARLES GIFA </t>
  </si>
  <si>
    <t xml:space="preserve">LA HAIE FOUASSIERE        </t>
  </si>
  <si>
    <t>0440567C</t>
  </si>
  <si>
    <t xml:space="preserve">E.E.PU RENE-GUY CAD </t>
  </si>
  <si>
    <t>0440573J</t>
  </si>
  <si>
    <t xml:space="preserve">E.M.PU JULES FERRY  </t>
  </si>
  <si>
    <t>0440574K</t>
  </si>
  <si>
    <t xml:space="preserve">E.E.PU PIERRE MARA  </t>
  </si>
  <si>
    <t>0440575L</t>
  </si>
  <si>
    <t xml:space="preserve">E.M.PU PIERRE MARA  </t>
  </si>
  <si>
    <t>0440578P</t>
  </si>
  <si>
    <t xml:space="preserve">E.E.PU JEAN MONNET  </t>
  </si>
  <si>
    <t xml:space="preserve">ISSE                      </t>
  </si>
  <si>
    <t>0440579R</t>
  </si>
  <si>
    <t xml:space="preserve">E.E.PU LA SARMENTIL </t>
  </si>
  <si>
    <t xml:space="preserve">LE LANDREAU               </t>
  </si>
  <si>
    <t>0440580S</t>
  </si>
  <si>
    <t xml:space="preserve">LAVAU SUR LOIRE           </t>
  </si>
  <si>
    <t>0440584W</t>
  </si>
  <si>
    <t xml:space="preserve">E.E.PU MAXIME MARCH </t>
  </si>
  <si>
    <t>0440585X</t>
  </si>
  <si>
    <t xml:space="preserve">LOUISFERT                 </t>
  </si>
  <si>
    <t>0440586Y</t>
  </si>
  <si>
    <t xml:space="preserve">E.E.PU LA PETITE NO </t>
  </si>
  <si>
    <t xml:space="preserve">LUSANGER                  </t>
  </si>
  <si>
    <t>0440587Z</t>
  </si>
  <si>
    <t xml:space="preserve">E.E.PU JACQUES-YVES </t>
  </si>
  <si>
    <t>0440588A</t>
  </si>
  <si>
    <t xml:space="preserve">MAISDON SUR SEVRE         </t>
  </si>
  <si>
    <t>0440589B</t>
  </si>
  <si>
    <t xml:space="preserve">E.E.PU CLAIRE FONTA </t>
  </si>
  <si>
    <t xml:space="preserve">MALVILLE                  </t>
  </si>
  <si>
    <t>0440590C</t>
  </si>
  <si>
    <t xml:space="preserve">E.E.PU ROBERT DESCH </t>
  </si>
  <si>
    <t xml:space="preserve">MASSERAC                  </t>
  </si>
  <si>
    <t>0440591D</t>
  </si>
  <si>
    <t xml:space="preserve">MAUVES SUR LOIRE          </t>
  </si>
  <si>
    <t>0440592E</t>
  </si>
  <si>
    <t xml:space="preserve">LA MEILLERAYE DE BRETAGNE </t>
  </si>
  <si>
    <t>0440593F</t>
  </si>
  <si>
    <t xml:space="preserve">E.E.PU HORTENSE TAN </t>
  </si>
  <si>
    <t xml:space="preserve">MESANGER                  </t>
  </si>
  <si>
    <t>0440596J</t>
  </si>
  <si>
    <t xml:space="preserve">E.E.PU FRANCOISE DO </t>
  </si>
  <si>
    <t>0440598L</t>
  </si>
  <si>
    <t xml:space="preserve">E.E.PU LES TROIS MO </t>
  </si>
  <si>
    <t xml:space="preserve">MONNIERES                 </t>
  </si>
  <si>
    <t>0440599M</t>
  </si>
  <si>
    <t>0440600N</t>
  </si>
  <si>
    <t xml:space="preserve">E.E.PU JULES FERRY  </t>
  </si>
  <si>
    <t>0440601P</t>
  </si>
  <si>
    <t xml:space="preserve">E.M.PU MARCEL GOUZI </t>
  </si>
  <si>
    <t>0440602R</t>
  </si>
  <si>
    <t xml:space="preserve">E.E.PU VICTOR HUGO  </t>
  </si>
  <si>
    <t>0440603S</t>
  </si>
  <si>
    <t xml:space="preserve">E.E.PU JEAN JAURES  </t>
  </si>
  <si>
    <t>0440604T</t>
  </si>
  <si>
    <t xml:space="preserve">E.M.PU JEAN JAURES  </t>
  </si>
  <si>
    <t>0440605U</t>
  </si>
  <si>
    <t xml:space="preserve">E.E.PU ALBERT VINCO </t>
  </si>
  <si>
    <t>0440607W</t>
  </si>
  <si>
    <t xml:space="preserve">E.E.PU JOACHIM DU B </t>
  </si>
  <si>
    <t xml:space="preserve">MONTRELAIS                </t>
  </si>
  <si>
    <t>0440608X</t>
  </si>
  <si>
    <t xml:space="preserve">MOUAIS                    </t>
  </si>
  <si>
    <t>0440609Y</t>
  </si>
  <si>
    <t xml:space="preserve">E.E.PU ERIC TABARLY </t>
  </si>
  <si>
    <t xml:space="preserve">LES MOUTIERS EN RETZ      </t>
  </si>
  <si>
    <t>0440612B</t>
  </si>
  <si>
    <t xml:space="preserve">E.E.PU AGENETS      </t>
  </si>
  <si>
    <t>0440613C</t>
  </si>
  <si>
    <t xml:space="preserve">E.E.PU AMPERE       </t>
  </si>
  <si>
    <t>0440614D</t>
  </si>
  <si>
    <t xml:space="preserve">E.E.PU LES BATIGNOL </t>
  </si>
  <si>
    <t>0440617G</t>
  </si>
  <si>
    <t xml:space="preserve">E.E.PU LE BAUT      </t>
  </si>
  <si>
    <t>0440619J</t>
  </si>
  <si>
    <t xml:space="preserve">E.E.PU MARIE-ANNE D </t>
  </si>
  <si>
    <t>0440620K</t>
  </si>
  <si>
    <t xml:space="preserve">E.E.PU JACQUES PREV </t>
  </si>
  <si>
    <t>0440623N</t>
  </si>
  <si>
    <t xml:space="preserve">E.E.PU GRAND CARCOU </t>
  </si>
  <si>
    <t>0440624P</t>
  </si>
  <si>
    <t xml:space="preserve">E.E.PU CHAMPENOIS   </t>
  </si>
  <si>
    <t>0440626S</t>
  </si>
  <si>
    <t xml:space="preserve">E.E.PU CHAUVINIERE  </t>
  </si>
  <si>
    <t>0440627T</t>
  </si>
  <si>
    <t xml:space="preserve">E.E.A. CHENE D ARON </t>
  </si>
  <si>
    <t>0440628U</t>
  </si>
  <si>
    <t xml:space="preserve">E.E.PU SULLY        </t>
  </si>
  <si>
    <t>0440632Y</t>
  </si>
  <si>
    <t xml:space="preserve">E.E.PU LE COUDRAY   </t>
  </si>
  <si>
    <t>0440633Z</t>
  </si>
  <si>
    <t xml:space="preserve">E.E.PU CHATAIGNIERS </t>
  </si>
  <si>
    <t>0440636C</t>
  </si>
  <si>
    <t xml:space="preserve">E.E.PU DERVALLIERES </t>
  </si>
  <si>
    <t>0440639F</t>
  </si>
  <si>
    <t xml:space="preserve">E.E.PU MAURICE MACE </t>
  </si>
  <si>
    <t>0440640G</t>
  </si>
  <si>
    <t xml:space="preserve">E.E.PU FELLONNEAU   </t>
  </si>
  <si>
    <t>0440641H</t>
  </si>
  <si>
    <t xml:space="preserve">E.E.PU FRATERNITE   </t>
  </si>
  <si>
    <t>0440644L</t>
  </si>
  <si>
    <t xml:space="preserve">E.E.PU GAY-LUSSAC   </t>
  </si>
  <si>
    <t>0440645M</t>
  </si>
  <si>
    <t>0440647P</t>
  </si>
  <si>
    <t xml:space="preserve">E.E.PU ALPHONSE BRA </t>
  </si>
  <si>
    <t>0440648R</t>
  </si>
  <si>
    <t xml:space="preserve">E.E.PU HAROUYS      </t>
  </si>
  <si>
    <t>0440649S</t>
  </si>
  <si>
    <t>0440650T</t>
  </si>
  <si>
    <t xml:space="preserve">E.E.PU LA JONELIERE </t>
  </si>
  <si>
    <t>0440651U</t>
  </si>
  <si>
    <t xml:space="preserve">E.E.PU LEDRU-ROLLIN </t>
  </si>
  <si>
    <t>0440652V</t>
  </si>
  <si>
    <t xml:space="preserve">E.E.PU U. LE VERRIE </t>
  </si>
  <si>
    <t>0440654X</t>
  </si>
  <si>
    <t xml:space="preserve">E.E.PU LONGCHAMP    </t>
  </si>
  <si>
    <t>0440656Z</t>
  </si>
  <si>
    <t xml:space="preserve">E.E.PU ANDRE LERMIT </t>
  </si>
  <si>
    <t>0440658B</t>
  </si>
  <si>
    <t xml:space="preserve">E.E.PU LES MARSAUDE </t>
  </si>
  <si>
    <t>0440661E</t>
  </si>
  <si>
    <t xml:space="preserve">E.E.PU LEON BLUM    </t>
  </si>
  <si>
    <t>0440663G</t>
  </si>
  <si>
    <t xml:space="preserve">E.E.PU LA MUTUALITE </t>
  </si>
  <si>
    <t>0440664H</t>
  </si>
  <si>
    <t xml:space="preserve">E.E.PU RUE NOIRE    </t>
  </si>
  <si>
    <t>0440665J</t>
  </si>
  <si>
    <t xml:space="preserve">E.E.PU CHARLES LEBO </t>
  </si>
  <si>
    <t>0440667L</t>
  </si>
  <si>
    <t xml:space="preserve">E.E.PU EMILE PEHANT </t>
  </si>
  <si>
    <t>0440668M</t>
  </si>
  <si>
    <t xml:space="preserve">E.E.PU PLESSIS CELL </t>
  </si>
  <si>
    <t>0440670P</t>
  </si>
  <si>
    <t xml:space="preserve">E.E.PU LUCIE AUBRAC </t>
  </si>
  <si>
    <t>0440674U</t>
  </si>
  <si>
    <t xml:space="preserve">E.E.PU PORT BOYER   </t>
  </si>
  <si>
    <t>0440678Y</t>
  </si>
  <si>
    <t>0440682C</t>
  </si>
  <si>
    <t xml:space="preserve">E.E.A. LEON SAY     </t>
  </si>
  <si>
    <t>E.E.A.</t>
  </si>
  <si>
    <t>0440683D</t>
  </si>
  <si>
    <t xml:space="preserve">E.E.PU GASTON SERPE </t>
  </si>
  <si>
    <t>0440684E</t>
  </si>
  <si>
    <t xml:space="preserve">E.E.PU STALINDGRAD  </t>
  </si>
  <si>
    <t>0440685F</t>
  </si>
  <si>
    <t xml:space="preserve">E.E.A. VILLA MARIA  </t>
  </si>
  <si>
    <t>0440687H</t>
  </si>
  <si>
    <t xml:space="preserve">E.E.PU ALAIN-FOURNI </t>
  </si>
  <si>
    <t>0440688J</t>
  </si>
  <si>
    <t xml:space="preserve">E.E.PU JEAN ZAY     </t>
  </si>
  <si>
    <t>0440690L</t>
  </si>
  <si>
    <t xml:space="preserve">E.M.PU AGENETS      </t>
  </si>
  <si>
    <t>0440691M</t>
  </si>
  <si>
    <t xml:space="preserve">E.M.PU LES BATIGNOL </t>
  </si>
  <si>
    <t>0440692N</t>
  </si>
  <si>
    <t xml:space="preserve">E.M.PU LE BAUT      </t>
  </si>
  <si>
    <t>0440693P</t>
  </si>
  <si>
    <t xml:space="preserve">E.M.PU SARAH BERNHA </t>
  </si>
  <si>
    <t>0440694R</t>
  </si>
  <si>
    <t xml:space="preserve">E.M.PU JOSEPH BLANC </t>
  </si>
  <si>
    <t>0440696T</t>
  </si>
  <si>
    <t xml:space="preserve">E.M.PU JACQUES PREV </t>
  </si>
  <si>
    <t>0440698V</t>
  </si>
  <si>
    <t xml:space="preserve">E.M.PU LOUIS GUIOTT </t>
  </si>
  <si>
    <t>0440699W</t>
  </si>
  <si>
    <t xml:space="preserve">E.M.PU CHAUVINIERE  </t>
  </si>
  <si>
    <t>0440700X</t>
  </si>
  <si>
    <t xml:space="preserve">E.M.PU CHENE D ARON </t>
  </si>
  <si>
    <t>0440701Y</t>
  </si>
  <si>
    <t xml:space="preserve">E.M.PU LA CONTRIE   </t>
  </si>
  <si>
    <t>0440702Z</t>
  </si>
  <si>
    <t xml:space="preserve">E.M.PU LE COUDRAY   </t>
  </si>
  <si>
    <t>0440704B</t>
  </si>
  <si>
    <t xml:space="preserve">E.M.PU DERVALLIERES </t>
  </si>
  <si>
    <t>0440705C</t>
  </si>
  <si>
    <t xml:space="preserve">E.M.PU MAURICE MACE </t>
  </si>
  <si>
    <t>0440706D</t>
  </si>
  <si>
    <t xml:space="preserve">E.M.PU FELLONNEAU   </t>
  </si>
  <si>
    <t>0440707E</t>
  </si>
  <si>
    <t xml:space="preserve">E.M.PU FONTENY      </t>
  </si>
  <si>
    <t>0440708F</t>
  </si>
  <si>
    <t xml:space="preserve">E.M.PU FREDUREAU    </t>
  </si>
  <si>
    <t>0440709G</t>
  </si>
  <si>
    <t xml:space="preserve">E.M.PU CAMILLE CLAU </t>
  </si>
  <si>
    <t>0440710H</t>
  </si>
  <si>
    <t xml:space="preserve">E.M.PU URBAIN LE VE </t>
  </si>
  <si>
    <t>0440712K</t>
  </si>
  <si>
    <t xml:space="preserve">E.M.PU LAMORICIERE  </t>
  </si>
  <si>
    <t>0440713L</t>
  </si>
  <si>
    <t xml:space="preserve">E.M.PU MAISDON PAJO </t>
  </si>
  <si>
    <t>0440714M</t>
  </si>
  <si>
    <t xml:space="preserve">E.M.PU HENRI BERGSO </t>
  </si>
  <si>
    <t>0440715N</t>
  </si>
  <si>
    <t xml:space="preserve">E.M.PU LES MARSAUDE </t>
  </si>
  <si>
    <t>0440716P</t>
  </si>
  <si>
    <t xml:space="preserve">E.M.PU MOLIERE      </t>
  </si>
  <si>
    <t>0440717R</t>
  </si>
  <si>
    <t xml:space="preserve">E.M.PU EMILE PEHANT </t>
  </si>
  <si>
    <t>0440718S</t>
  </si>
  <si>
    <t xml:space="preserve">E.M.PU PLESSIS CELL </t>
  </si>
  <si>
    <t>0440719T</t>
  </si>
  <si>
    <t xml:space="preserve">E.M.PU LUCIE AUBRAC </t>
  </si>
  <si>
    <t>0440720U</t>
  </si>
  <si>
    <t xml:space="preserve">E.M.PU SULLY        </t>
  </si>
  <si>
    <t>0440721V</t>
  </si>
  <si>
    <t xml:space="preserve">E.M.PU GUSTAVE ROCH </t>
  </si>
  <si>
    <t>0440723X</t>
  </si>
  <si>
    <t xml:space="preserve">E.M.PU GASTON SERPE </t>
  </si>
  <si>
    <t>0440724Y</t>
  </si>
  <si>
    <t xml:space="preserve">E.M.PU DOCTEUR TEIL </t>
  </si>
  <si>
    <t>0440725Z</t>
  </si>
  <si>
    <t xml:space="preserve">E.M.PU JEAN ZAY GPE </t>
  </si>
  <si>
    <t>0440726A</t>
  </si>
  <si>
    <t>0440727B</t>
  </si>
  <si>
    <t xml:space="preserve">E.M.PU ALAIN-FOURNI </t>
  </si>
  <si>
    <t>0440729D</t>
  </si>
  <si>
    <t xml:space="preserve">E.E.PU LA SABLONNAI </t>
  </si>
  <si>
    <t>0440730E</t>
  </si>
  <si>
    <t xml:space="preserve">E.M.PU DU MARAIS    </t>
  </si>
  <si>
    <t>0440731F</t>
  </si>
  <si>
    <t xml:space="preserve">NOTRE DAME DES LANDES     </t>
  </si>
  <si>
    <t>0440732G</t>
  </si>
  <si>
    <t xml:space="preserve">E.E.PU R. ET R. JOL </t>
  </si>
  <si>
    <t xml:space="preserve">JOUE SUR ERDRE            </t>
  </si>
  <si>
    <t>0440733H</t>
  </si>
  <si>
    <t xml:space="preserve">NOYAL SUR BRUTZ           </t>
  </si>
  <si>
    <t>0440734J</t>
  </si>
  <si>
    <t xml:space="preserve">E.E.PU LA PIERRE BL </t>
  </si>
  <si>
    <t>0440735K</t>
  </si>
  <si>
    <t xml:space="preserve">E.M.PU LA PIERRE BL </t>
  </si>
  <si>
    <t>0440737M</t>
  </si>
  <si>
    <t xml:space="preserve">E.E.PU LE VIEUX CHE </t>
  </si>
  <si>
    <t>0440739P</t>
  </si>
  <si>
    <t xml:space="preserve">E.E.PU BOIS SAINT-L </t>
  </si>
  <si>
    <t>0440740R</t>
  </si>
  <si>
    <t xml:space="preserve">E.M.PU BOIS SAINT-L </t>
  </si>
  <si>
    <t>0440742T</t>
  </si>
  <si>
    <t xml:space="preserve">E.E.PU EMILE GIBIER </t>
  </si>
  <si>
    <t>0440743U</t>
  </si>
  <si>
    <t xml:space="preserve">E.M.PU EMILE GIBIER </t>
  </si>
  <si>
    <t>0440744V</t>
  </si>
  <si>
    <t xml:space="preserve">OUDON                     </t>
  </si>
  <si>
    <t>0440745W</t>
  </si>
  <si>
    <t>0440747Y</t>
  </si>
  <si>
    <t>0440748Z</t>
  </si>
  <si>
    <t xml:space="preserve">E.E.PU ASTROLABE    </t>
  </si>
  <si>
    <t xml:space="preserve">LE PALLET                 </t>
  </si>
  <si>
    <t>0440752D</t>
  </si>
  <si>
    <t xml:space="preserve">PETIT AUVERNE             </t>
  </si>
  <si>
    <t>0440757J</t>
  </si>
  <si>
    <t xml:space="preserve">E.E.PU DU COUDRAY   </t>
  </si>
  <si>
    <t xml:space="preserve">PLESSE                    </t>
  </si>
  <si>
    <t>0440760M</t>
  </si>
  <si>
    <t>0440761N</t>
  </si>
  <si>
    <t xml:space="preserve">E.E.PU LES HALBRANS </t>
  </si>
  <si>
    <t xml:space="preserve">PONT ST MARTIN            </t>
  </si>
  <si>
    <t>0440763R</t>
  </si>
  <si>
    <t xml:space="preserve">E.E.PU KERLOR       </t>
  </si>
  <si>
    <t>0440765T</t>
  </si>
  <si>
    <t xml:space="preserve">E.M.PU KERLOR       </t>
  </si>
  <si>
    <t>0440767V</t>
  </si>
  <si>
    <t xml:space="preserve">E.E.PU GAMBETTA     </t>
  </si>
  <si>
    <t>0440769X</t>
  </si>
  <si>
    <t xml:space="preserve">E.E.PU JEAN MACE    </t>
  </si>
  <si>
    <t>0440771Z</t>
  </si>
  <si>
    <t xml:space="preserve">E.E.PU LES HIRONDEL </t>
  </si>
  <si>
    <t xml:space="preserve">PORT ST PERE              </t>
  </si>
  <si>
    <t>0440772A</t>
  </si>
  <si>
    <t xml:space="preserve">E.E.PU ANNE SYLVEST </t>
  </si>
  <si>
    <t xml:space="preserve">POUILLE LES COTEAUX       </t>
  </si>
  <si>
    <t>0440773B</t>
  </si>
  <si>
    <t xml:space="preserve">E.E.PU PAUL LESAGE  </t>
  </si>
  <si>
    <t>0440775D</t>
  </si>
  <si>
    <t xml:space="preserve">E.M.PU VICTOR HUGO  </t>
  </si>
  <si>
    <t>0440776E</t>
  </si>
  <si>
    <t xml:space="preserve">E.E.PU LES PETITS M </t>
  </si>
  <si>
    <t xml:space="preserve">PREFAILLES                </t>
  </si>
  <si>
    <t>0440777F</t>
  </si>
  <si>
    <t xml:space="preserve">PRINQUIAU                 </t>
  </si>
  <si>
    <t>0440780J</t>
  </si>
  <si>
    <t xml:space="preserve">QUILLY                    </t>
  </si>
  <si>
    <t>0440781K</t>
  </si>
  <si>
    <t xml:space="preserve">E.E.PU CLEMENT PELL </t>
  </si>
  <si>
    <t xml:space="preserve">LA REGRIPPIERE            </t>
  </si>
  <si>
    <t>0440782L</t>
  </si>
  <si>
    <t xml:space="preserve">REMOUILLE                 </t>
  </si>
  <si>
    <t>0440786R</t>
  </si>
  <si>
    <t xml:space="preserve">E.E.PU CHATEAU NORD </t>
  </si>
  <si>
    <t>0440788T</t>
  </si>
  <si>
    <t xml:space="preserve">E.M.PU CHATEAU-NORD </t>
  </si>
  <si>
    <t>0440789U</t>
  </si>
  <si>
    <t xml:space="preserve">E.E.PU CHATEAU SUD  </t>
  </si>
  <si>
    <t>0440791W</t>
  </si>
  <si>
    <t xml:space="preserve">E.M.PU CHATEAU SUD  </t>
  </si>
  <si>
    <t>0440792X</t>
  </si>
  <si>
    <t xml:space="preserve">E.E.PU CHENE CREUX  </t>
  </si>
  <si>
    <t>0440794Z</t>
  </si>
  <si>
    <t xml:space="preserve">E.M.PU CHENE CREUX  </t>
  </si>
  <si>
    <t>0440795A</t>
  </si>
  <si>
    <t xml:space="preserve">E.M.PU LE CORBUSIER </t>
  </si>
  <si>
    <t>0440797C</t>
  </si>
  <si>
    <t xml:space="preserve">E.E.PU LA HOUSSAIS  </t>
  </si>
  <si>
    <t>0440798D</t>
  </si>
  <si>
    <t xml:space="preserve">E.M.PU LA HOUSSAIS  </t>
  </si>
  <si>
    <t>0440800F</t>
  </si>
  <si>
    <t xml:space="preserve">E.E.PU OUCHE DINIER </t>
  </si>
  <si>
    <t>0440801G</t>
  </si>
  <si>
    <t xml:space="preserve">E.M.PU OUCHE DINIER </t>
  </si>
  <si>
    <t>0440803J</t>
  </si>
  <si>
    <t xml:space="preserve">E.E.PU ROGER SALENG </t>
  </si>
  <si>
    <t>0440804K</t>
  </si>
  <si>
    <t xml:space="preserve">E.M.PU ROGER SALENG </t>
  </si>
  <si>
    <t>0440807N</t>
  </si>
  <si>
    <t xml:space="preserve">E.E.PU JEAN-JAURES  </t>
  </si>
  <si>
    <t>0440808P</t>
  </si>
  <si>
    <t xml:space="preserve">RIAILLE                   </t>
  </si>
  <si>
    <t>0440809R</t>
  </si>
  <si>
    <t xml:space="preserve">E.E.PU CASTELLANE   </t>
  </si>
  <si>
    <t xml:space="preserve">LA ROUXIERE               </t>
  </si>
  <si>
    <t>0440812U</t>
  </si>
  <si>
    <t xml:space="preserve">SAFFRE                    </t>
  </si>
  <si>
    <t>0440814W</t>
  </si>
  <si>
    <t xml:space="preserve">E.E.PU JULES D HERB </t>
  </si>
  <si>
    <t xml:space="preserve">ST AIGNAN GRANDLIEU       </t>
  </si>
  <si>
    <t>0440815X</t>
  </si>
  <si>
    <t xml:space="preserve">ST ANDRE DES EAUX         </t>
  </si>
  <si>
    <t>0440816Y</t>
  </si>
  <si>
    <t xml:space="preserve">E.E.PU JEAN PIERRE  </t>
  </si>
  <si>
    <t xml:space="preserve">ST AUBIN DES CHATEAUX     </t>
  </si>
  <si>
    <t>0440818A</t>
  </si>
  <si>
    <t xml:space="preserve">E.E.PU FRANCOIS DAL </t>
  </si>
  <si>
    <t>0440820C</t>
  </si>
  <si>
    <t xml:space="preserve">E.E.PU PAUL FORT    </t>
  </si>
  <si>
    <t>0440821D</t>
  </si>
  <si>
    <t xml:space="preserve">ST COLOMBAN               </t>
  </si>
  <si>
    <t>0440825H</t>
  </si>
  <si>
    <t xml:space="preserve">ST FIACRE SUR MAINE       </t>
  </si>
  <si>
    <t>0440828L</t>
  </si>
  <si>
    <t xml:space="preserve">ST GILDAS DES BOIS        </t>
  </si>
  <si>
    <t>0440830N</t>
  </si>
  <si>
    <t xml:space="preserve">E.E.PU JACQUELINE A </t>
  </si>
  <si>
    <t>0440831P</t>
  </si>
  <si>
    <t xml:space="preserve">E.E.PU BERNARDIERE  </t>
  </si>
  <si>
    <t>0440832R</t>
  </si>
  <si>
    <t xml:space="preserve">E.E.PU CREMETTERIE  </t>
  </si>
  <si>
    <t>0440835U</t>
  </si>
  <si>
    <t xml:space="preserve">E.E.PU LES GRANDS-B </t>
  </si>
  <si>
    <t>0440837W</t>
  </si>
  <si>
    <t xml:space="preserve">E.M.PU LES GRANDS-B </t>
  </si>
  <si>
    <t>0440838X</t>
  </si>
  <si>
    <t xml:space="preserve">E.E.PU JOLI MAI     </t>
  </si>
  <si>
    <t>0440839Y</t>
  </si>
  <si>
    <t xml:space="preserve">E.E.PU LA RABOTIERE </t>
  </si>
  <si>
    <t>0440840Z</t>
  </si>
  <si>
    <t xml:space="preserve">E.M.PU LA RABOTIERE </t>
  </si>
  <si>
    <t>0440841A</t>
  </si>
  <si>
    <t xml:space="preserve">ST HILAIRE DE CHALEONS    </t>
  </si>
  <si>
    <t>0440842B</t>
  </si>
  <si>
    <t xml:space="preserve">E.E.PU ROBERT BADIN </t>
  </si>
  <si>
    <t xml:space="preserve">ST JEAN DE BOISEAU        </t>
  </si>
  <si>
    <t>0440844D</t>
  </si>
  <si>
    <t xml:space="preserve">E.E.PU SIMONE DE BE </t>
  </si>
  <si>
    <t>0440845E</t>
  </si>
  <si>
    <t xml:space="preserve">E.M.PU PAULINE KERG </t>
  </si>
  <si>
    <t>0440850K</t>
  </si>
  <si>
    <t xml:space="preserve">ST JULIEN DE VOUVANTES    </t>
  </si>
  <si>
    <t>0440851L</t>
  </si>
  <si>
    <t xml:space="preserve">E.E.PU JACQUES BREL </t>
  </si>
  <si>
    <t xml:space="preserve">ST LEGER LES VIGNES       </t>
  </si>
  <si>
    <t>0440854P</t>
  </si>
  <si>
    <t xml:space="preserve">E.M.PU LES POMMES D </t>
  </si>
  <si>
    <t>0440855R</t>
  </si>
  <si>
    <t xml:space="preserve">E.E.PU LES GUIFETTE </t>
  </si>
  <si>
    <t>0440856S</t>
  </si>
  <si>
    <t xml:space="preserve">E.E.PU EUGENE NICOL </t>
  </si>
  <si>
    <t xml:space="preserve">ST MALO DE GUERSAC        </t>
  </si>
  <si>
    <t>0440858U</t>
  </si>
  <si>
    <t xml:space="preserve">E.E.PU LES SABLONS  </t>
  </si>
  <si>
    <t>0440859V</t>
  </si>
  <si>
    <t xml:space="preserve">E.E.PU M. ET P. DEL </t>
  </si>
  <si>
    <t xml:space="preserve">ST MARS DE COUTAIS        </t>
  </si>
  <si>
    <t>0440860W</t>
  </si>
  <si>
    <t xml:space="preserve">ST MARS DU DESERT         </t>
  </si>
  <si>
    <t>0440863Z</t>
  </si>
  <si>
    <t>0440864A</t>
  </si>
  <si>
    <t xml:space="preserve">E.E.PU L'HORIZON    </t>
  </si>
  <si>
    <t xml:space="preserve">ST MICHEL CHEF CHEF       </t>
  </si>
  <si>
    <t>0440865B</t>
  </si>
  <si>
    <t xml:space="preserve">E.E.PU LA ROCHE BLA </t>
  </si>
  <si>
    <t xml:space="preserve">ST MOLF                   </t>
  </si>
  <si>
    <t>0440866C</t>
  </si>
  <si>
    <t>0440868E</t>
  </si>
  <si>
    <t xml:space="preserve">E.E.PU CARNOT       </t>
  </si>
  <si>
    <t>0440869F</t>
  </si>
  <si>
    <t xml:space="preserve">E.M.PU CARNOT       </t>
  </si>
  <si>
    <t>0440870G</t>
  </si>
  <si>
    <t xml:space="preserve">E.E.PU PIERRE ET MA </t>
  </si>
  <si>
    <t>0440872J</t>
  </si>
  <si>
    <t xml:space="preserve">E.M.PU PIERRE ET MA </t>
  </si>
  <si>
    <t>0440874L</t>
  </si>
  <si>
    <t>0440876N</t>
  </si>
  <si>
    <t>0440878R</t>
  </si>
  <si>
    <t>0440880T</t>
  </si>
  <si>
    <t xml:space="preserve">E.E.PU JULES SIMON  </t>
  </si>
  <si>
    <t>0440882V</t>
  </si>
  <si>
    <t>0440883W</t>
  </si>
  <si>
    <t>0440885Y</t>
  </si>
  <si>
    <t xml:space="preserve">E.M.PU MICHELET     </t>
  </si>
  <si>
    <t>0440886Z</t>
  </si>
  <si>
    <t xml:space="preserve">E.E.PU MICHELET     </t>
  </si>
  <si>
    <t>0440888B</t>
  </si>
  <si>
    <t>0440889C</t>
  </si>
  <si>
    <t xml:space="preserve">E.M.PU ALBERT CAMUS </t>
  </si>
  <si>
    <t>0440892F</t>
  </si>
  <si>
    <t xml:space="preserve">E.E.PU ERNEST RENAN </t>
  </si>
  <si>
    <t>0440894H</t>
  </si>
  <si>
    <t>0440895J</t>
  </si>
  <si>
    <t xml:space="preserve">E.M.PU GAMBETTA     </t>
  </si>
  <si>
    <t>0440896K</t>
  </si>
  <si>
    <t xml:space="preserve">E.E.PU LAMARTINE    </t>
  </si>
  <si>
    <t>0440898M</t>
  </si>
  <si>
    <t xml:space="preserve">E.M.PU LAMARTINE    </t>
  </si>
  <si>
    <t>0440899N</t>
  </si>
  <si>
    <t xml:space="preserve">E.E.PU WALDECK ROUS </t>
  </si>
  <si>
    <t>0440902S</t>
  </si>
  <si>
    <t>0440904U</t>
  </si>
  <si>
    <t>0440906W</t>
  </si>
  <si>
    <t xml:space="preserve">E.E.PU FERDINAND BU </t>
  </si>
  <si>
    <t>0440907X</t>
  </si>
  <si>
    <t xml:space="preserve">E.M.PU FERDINAND BU </t>
  </si>
  <si>
    <t>0440908Y</t>
  </si>
  <si>
    <t>0440910A</t>
  </si>
  <si>
    <t xml:space="preserve">E.M.PU ELISA LEMONN </t>
  </si>
  <si>
    <t>0440911B</t>
  </si>
  <si>
    <t xml:space="preserve">E.E.PU L'HERBINERIE </t>
  </si>
  <si>
    <t xml:space="preserve">ST NICOLAS DE REDON       </t>
  </si>
  <si>
    <t>0440912C</t>
  </si>
  <si>
    <t xml:space="preserve">E.E.PU MAURICE PIGE </t>
  </si>
  <si>
    <t>0440913D</t>
  </si>
  <si>
    <t xml:space="preserve">ST PERE EN RETZ           </t>
  </si>
  <si>
    <t>0440914E</t>
  </si>
  <si>
    <t xml:space="preserve">E.E.PU JEAN ROSTAND </t>
  </si>
  <si>
    <t>0440915F</t>
  </si>
  <si>
    <t xml:space="preserve">STE REINE DE BRETAGNE     </t>
  </si>
  <si>
    <t>0440917H</t>
  </si>
  <si>
    <t xml:space="preserve">E.E.PU THEODORE MON </t>
  </si>
  <si>
    <t>0440918J</t>
  </si>
  <si>
    <t xml:space="preserve">E.M.PU CENTRE       </t>
  </si>
  <si>
    <t>0440920L</t>
  </si>
  <si>
    <t xml:space="preserve">E.E.PU LE DOUET     </t>
  </si>
  <si>
    <t>0440921M</t>
  </si>
  <si>
    <t xml:space="preserve">E.M.PU LE DOUET     </t>
  </si>
  <si>
    <t>0440922N</t>
  </si>
  <si>
    <t xml:space="preserve">E.E.PU LA PROFONDIN </t>
  </si>
  <si>
    <t>0440924R</t>
  </si>
  <si>
    <t xml:space="preserve">E.M.PU LA PROFONDIN </t>
  </si>
  <si>
    <t>0440927U</t>
  </si>
  <si>
    <t xml:space="preserve">E.E.PU LE MONT SCOB </t>
  </si>
  <si>
    <t xml:space="preserve">ST VIAUD                  </t>
  </si>
  <si>
    <t>0440928V</t>
  </si>
  <si>
    <t xml:space="preserve">E.E.PU LA RIVIERE   </t>
  </si>
  <si>
    <t xml:space="preserve">SAUTRON                   </t>
  </si>
  <si>
    <t>0440929W</t>
  </si>
  <si>
    <t xml:space="preserve">E.E.PU ROBERT DESNO </t>
  </si>
  <si>
    <t>0440930X</t>
  </si>
  <si>
    <t xml:space="preserve">E.E.PU PRINCE BOIS  </t>
  </si>
  <si>
    <t>0440931Y</t>
  </si>
  <si>
    <t xml:space="preserve">E.M.PU PRINCE BOIS  </t>
  </si>
  <si>
    <t>0440932Z</t>
  </si>
  <si>
    <t xml:space="preserve">E.E.PU LA GARENNE   </t>
  </si>
  <si>
    <t xml:space="preserve">SEVERAC                   </t>
  </si>
  <si>
    <t>0440934B</t>
  </si>
  <si>
    <t xml:space="preserve">SION LES MINES            </t>
  </si>
  <si>
    <t>0440936D</t>
  </si>
  <si>
    <t xml:space="preserve">E.E.PU LA TILLEULIE </t>
  </si>
  <si>
    <t xml:space="preserve">LES SORINIERES            </t>
  </si>
  <si>
    <t>0440937E</t>
  </si>
  <si>
    <t xml:space="preserve">SOUDAN                    </t>
  </si>
  <si>
    <t>0440940H</t>
  </si>
  <si>
    <t xml:space="preserve">E.E.PU RENE DESCART </t>
  </si>
  <si>
    <t xml:space="preserve">SUCE SUR ERDRE            </t>
  </si>
  <si>
    <t>0440941J</t>
  </si>
  <si>
    <t xml:space="preserve">E.E.PU JACQUES DEMY </t>
  </si>
  <si>
    <t xml:space="preserve">TEILLE                    </t>
  </si>
  <si>
    <t>0440943L</t>
  </si>
  <si>
    <t xml:space="preserve">E.E.PU LOUIS GIRARD </t>
  </si>
  <si>
    <t xml:space="preserve">LE TEMPLE DE BRETAGNE     </t>
  </si>
  <si>
    <t>0440944M</t>
  </si>
  <si>
    <t>0440946P</t>
  </si>
  <si>
    <t xml:space="preserve">TOUVOIS                   </t>
  </si>
  <si>
    <t>0440948S</t>
  </si>
  <si>
    <t xml:space="preserve">E.E.PU ALEXANDRE VI </t>
  </si>
  <si>
    <t>0440950U</t>
  </si>
  <si>
    <t xml:space="preserve">E.E.PU CURIE        </t>
  </si>
  <si>
    <t>0440951V</t>
  </si>
  <si>
    <t>0440953X</t>
  </si>
  <si>
    <t xml:space="preserve">E.E.PU LEO LAGRANGE </t>
  </si>
  <si>
    <t>0440954Y</t>
  </si>
  <si>
    <t xml:space="preserve">E.M.PU LOUISE MICHE </t>
  </si>
  <si>
    <t>0440955Z</t>
  </si>
  <si>
    <t xml:space="preserve">E.M.PU ANNE FRANK   </t>
  </si>
  <si>
    <t>0440957B</t>
  </si>
  <si>
    <t xml:space="preserve">LA TURBALLE               </t>
  </si>
  <si>
    <t>0440962G</t>
  </si>
  <si>
    <t xml:space="preserve">E.M.PU RENE-GUY CAD </t>
  </si>
  <si>
    <t xml:space="preserve">VARADES                   </t>
  </si>
  <si>
    <t>0440965K</t>
  </si>
  <si>
    <t xml:space="preserve">E.E.PU LES TREILLES </t>
  </si>
  <si>
    <t>0440966L</t>
  </si>
  <si>
    <t xml:space="preserve">E.M.PU LES TREILLES </t>
  </si>
  <si>
    <t>0440967M</t>
  </si>
  <si>
    <t xml:space="preserve">E.E.PU HENRI LESAGE </t>
  </si>
  <si>
    <t>0440969P</t>
  </si>
  <si>
    <t xml:space="preserve">E.M.PU HENRI LESAGE </t>
  </si>
  <si>
    <t>0440970R</t>
  </si>
  <si>
    <t xml:space="preserve">E.E.PU LES REIGNIER </t>
  </si>
  <si>
    <t>0440972T</t>
  </si>
  <si>
    <t xml:space="preserve">VIGNEUX DE BRETAGNE       </t>
  </si>
  <si>
    <t>0440974V</t>
  </si>
  <si>
    <t xml:space="preserve">E.E.PU DU DAUPHIN   </t>
  </si>
  <si>
    <t xml:space="preserve">VRITZ                     </t>
  </si>
  <si>
    <t>0440975W</t>
  </si>
  <si>
    <t xml:space="preserve">E.E.PU LE TENU      </t>
  </si>
  <si>
    <t xml:space="preserve">VUE                       </t>
  </si>
  <si>
    <t>IUT ST</t>
  </si>
  <si>
    <t>U NANT</t>
  </si>
  <si>
    <t>0440985G</t>
  </si>
  <si>
    <t>0440987J</t>
  </si>
  <si>
    <t xml:space="preserve">E.M.PU JACQUELINE A </t>
  </si>
  <si>
    <t>0440988K</t>
  </si>
  <si>
    <t xml:space="preserve">E.M.PU LA FERRIERE  </t>
  </si>
  <si>
    <t>0440989L</t>
  </si>
  <si>
    <t xml:space="preserve">E.E.PU LA FERRIERE  </t>
  </si>
  <si>
    <t>0440990M</t>
  </si>
  <si>
    <t xml:space="preserve">E.M.PU LA SENSIVE   </t>
  </si>
  <si>
    <t>0440991N</t>
  </si>
  <si>
    <t xml:space="preserve">E.M.PU LES PLANTES  </t>
  </si>
  <si>
    <t>0440992P</t>
  </si>
  <si>
    <t xml:space="preserve">E.M.PU BERNARDIERE  </t>
  </si>
  <si>
    <t>0440993R</t>
  </si>
  <si>
    <t xml:space="preserve">E.M.PU CLAUDE MONET </t>
  </si>
  <si>
    <t>0440995T</t>
  </si>
  <si>
    <t xml:space="preserve">ST HERBLON                </t>
  </si>
  <si>
    <t>0440997V</t>
  </si>
  <si>
    <t xml:space="preserve">E.E.PU LES PLANTES  </t>
  </si>
  <si>
    <t>0440998W</t>
  </si>
  <si>
    <t xml:space="preserve">E.E.PU HENRI BERGSO </t>
  </si>
  <si>
    <t>0440999X</t>
  </si>
  <si>
    <t>0441011K</t>
  </si>
  <si>
    <t>INST D</t>
  </si>
  <si>
    <t>0441033J</t>
  </si>
  <si>
    <t>0441034K</t>
  </si>
  <si>
    <t xml:space="preserve">E.E.PU LA CONTRIE   </t>
  </si>
  <si>
    <t>0441035L</t>
  </si>
  <si>
    <t>0441036M</t>
  </si>
  <si>
    <t xml:space="preserve">ST VINCENT DES LANDES     </t>
  </si>
  <si>
    <t>0441037N</t>
  </si>
  <si>
    <t xml:space="preserve">E.E.PU QUERAL       </t>
  </si>
  <si>
    <t>0441038P</t>
  </si>
  <si>
    <t xml:space="preserve">E.E.PU LES GARENNES </t>
  </si>
  <si>
    <t>0441039R</t>
  </si>
  <si>
    <t xml:space="preserve">BESNE                     </t>
  </si>
  <si>
    <t>0441040S</t>
  </si>
  <si>
    <t xml:space="preserve">E.E.PU JEAN BRELET  </t>
  </si>
  <si>
    <t xml:space="preserve">ST JULIEN DE CONCELLES    </t>
  </si>
  <si>
    <t>0441043V</t>
  </si>
  <si>
    <t xml:space="preserve">E.E.PU Y.   A. PLAN </t>
  </si>
  <si>
    <t>0441044W</t>
  </si>
  <si>
    <t xml:space="preserve">LE GAVRE                  </t>
  </si>
  <si>
    <t>0441045X</t>
  </si>
  <si>
    <t xml:space="preserve">E.M.PU CHATAIGNIERS </t>
  </si>
  <si>
    <t>0441047Z</t>
  </si>
  <si>
    <t xml:space="preserve">E.E.PU RENE CERCLE  </t>
  </si>
  <si>
    <t xml:space="preserve">LA PLAINE SUR MER         </t>
  </si>
  <si>
    <t>0441048A</t>
  </si>
  <si>
    <t xml:space="preserve">E.E.PU PORT AU BLE  </t>
  </si>
  <si>
    <t>UFR LE</t>
  </si>
  <si>
    <t>IGARUN</t>
  </si>
  <si>
    <t>UFR HH</t>
  </si>
  <si>
    <t>UFR DT</t>
  </si>
  <si>
    <t>UFR SC</t>
  </si>
  <si>
    <t>UFR ME</t>
  </si>
  <si>
    <t>0441515H</t>
  </si>
  <si>
    <t xml:space="preserve">E.E.PU JEAN MOULIN  </t>
  </si>
  <si>
    <t>0441520N</t>
  </si>
  <si>
    <t xml:space="preserve">E.E.PU LA BOTTIERE  </t>
  </si>
  <si>
    <t>0441521P</t>
  </si>
  <si>
    <t xml:space="preserve">E.E.PU SOLEIL LEVAN </t>
  </si>
  <si>
    <t>0441522R</t>
  </si>
  <si>
    <t xml:space="preserve">E.E.PU LA SENSIVE   </t>
  </si>
  <si>
    <t>0441524T</t>
  </si>
  <si>
    <t xml:space="preserve">E.M.PU JEAN MOULIN  </t>
  </si>
  <si>
    <t>0441526V</t>
  </si>
  <si>
    <t>0441527W</t>
  </si>
  <si>
    <t xml:space="preserve">E.E.PU LOUIS DAVY   </t>
  </si>
  <si>
    <t xml:space="preserve">ABBARETZ                  </t>
  </si>
  <si>
    <t>0441528X</t>
  </si>
  <si>
    <t xml:space="preserve">E.E.PU LES MAGNOLIA </t>
  </si>
  <si>
    <t xml:space="preserve">RUFFIGNE                  </t>
  </si>
  <si>
    <t>0441529Y</t>
  </si>
  <si>
    <t xml:space="preserve">LA BERNERIE EN RETZ       </t>
  </si>
  <si>
    <t>0441530Z</t>
  </si>
  <si>
    <t>0441531A</t>
  </si>
  <si>
    <t xml:space="preserve">E.E.PU DANIEL CURY  </t>
  </si>
  <si>
    <t xml:space="preserve">SOULVACHE                 </t>
  </si>
  <si>
    <t>0441535E</t>
  </si>
  <si>
    <t>0441536F</t>
  </si>
  <si>
    <t xml:space="preserve">E.M.PU LOUIS ARMAND </t>
  </si>
  <si>
    <t>0441537G</t>
  </si>
  <si>
    <t xml:space="preserve">IENM ST NAZAIRE 3   </t>
  </si>
  <si>
    <t>E.HOSP</t>
  </si>
  <si>
    <t>0441541L</t>
  </si>
  <si>
    <t xml:space="preserve">E.E.PU LE CHAMBORD  </t>
  </si>
  <si>
    <t>CHANCE</t>
  </si>
  <si>
    <t>0441556C</t>
  </si>
  <si>
    <t xml:space="preserve">E.M.PU L ENCLOS     </t>
  </si>
  <si>
    <t>0441557D</t>
  </si>
  <si>
    <t xml:space="preserve">E.E.PU PAUL ELUARD  </t>
  </si>
  <si>
    <t>0441559F</t>
  </si>
  <si>
    <t xml:space="preserve">E.E.PU LA CERISAIE  </t>
  </si>
  <si>
    <t>0441560G</t>
  </si>
  <si>
    <t xml:space="preserve">E.E.PU LES TILLEULS </t>
  </si>
  <si>
    <t>0441561H</t>
  </si>
  <si>
    <t xml:space="preserve">E.M.PU JOLI MAI     </t>
  </si>
  <si>
    <t>0441564L</t>
  </si>
  <si>
    <t xml:space="preserve">E.E.PU ANGEVINIERE  </t>
  </si>
  <si>
    <t>0441565M</t>
  </si>
  <si>
    <t xml:space="preserve">E.E.PU LA GUERCHE   </t>
  </si>
  <si>
    <t>0441566N</t>
  </si>
  <si>
    <t xml:space="preserve">E.E.PU RAGON        </t>
  </si>
  <si>
    <t>0441567P</t>
  </si>
  <si>
    <t xml:space="preserve">E.E.PU L'HERMITAGE  </t>
  </si>
  <si>
    <t>0441568R</t>
  </si>
  <si>
    <t xml:space="preserve">E.E.PU SALENTINE    </t>
  </si>
  <si>
    <t>0441571U</t>
  </si>
  <si>
    <t>0441572V</t>
  </si>
  <si>
    <t xml:space="preserve">E.E.PU LOUIS CADORE </t>
  </si>
  <si>
    <t xml:space="preserve">MOUZEIL                   </t>
  </si>
  <si>
    <t>0441573W</t>
  </si>
  <si>
    <t xml:space="preserve">GRANDCHAMPS DES FONTAINES </t>
  </si>
  <si>
    <t>0441574X</t>
  </si>
  <si>
    <t xml:space="preserve">LE FRESNE SUR LOIRE       </t>
  </si>
  <si>
    <t>0441575Y</t>
  </si>
  <si>
    <t xml:space="preserve">E.M.PU LA LANDE DE  </t>
  </si>
  <si>
    <t>0441596W</t>
  </si>
  <si>
    <t>I.M.E.</t>
  </si>
  <si>
    <t>0441600A</t>
  </si>
  <si>
    <t xml:space="preserve">E.M.PU STALINGRAD   </t>
  </si>
  <si>
    <t>0441601B</t>
  </si>
  <si>
    <t xml:space="preserve">E.M.PU LES ASPHODEL </t>
  </si>
  <si>
    <t>0441603D</t>
  </si>
  <si>
    <t xml:space="preserve">E.M.PU PAUL ELUARD  </t>
  </si>
  <si>
    <t>0441604E</t>
  </si>
  <si>
    <t>0441605F</t>
  </si>
  <si>
    <t xml:space="preserve">E.E.PU LES LONNIERE </t>
  </si>
  <si>
    <t xml:space="preserve">LE CELLIER                </t>
  </si>
  <si>
    <t>0441606G</t>
  </si>
  <si>
    <t xml:space="preserve">E.E.PU ALEXANDRE BE </t>
  </si>
  <si>
    <t xml:space="preserve">ST GEREON                 </t>
  </si>
  <si>
    <t>0441607H</t>
  </si>
  <si>
    <t xml:space="preserve">E.M.PU LA MARTELIER </t>
  </si>
  <si>
    <t>I.F.S.</t>
  </si>
  <si>
    <t>0441624B</t>
  </si>
  <si>
    <t xml:space="preserve">E.M.PU MADAME DE SE </t>
  </si>
  <si>
    <t>0441625C</t>
  </si>
  <si>
    <t xml:space="preserve">E.M.PU LA CHAMPAGNE </t>
  </si>
  <si>
    <t>0441626D</t>
  </si>
  <si>
    <t xml:space="preserve">E.E.PU LE GRIGNON   </t>
  </si>
  <si>
    <t>0441627E</t>
  </si>
  <si>
    <t xml:space="preserve">E.E.PU DU MOULIN    </t>
  </si>
  <si>
    <t xml:space="preserve">LE BIGNON                 </t>
  </si>
  <si>
    <t>0441628F</t>
  </si>
  <si>
    <t xml:space="preserve">E.E.PU BEAU SOLEIL  </t>
  </si>
  <si>
    <t>0441629G</t>
  </si>
  <si>
    <t xml:space="preserve">E.M.PU RENE GUY CAD </t>
  </si>
  <si>
    <t>0441631J</t>
  </si>
  <si>
    <t xml:space="preserve">E.M.PU SALENTINE    </t>
  </si>
  <si>
    <t>0441632K</t>
  </si>
  <si>
    <t xml:space="preserve">E.E.PU LES CAP-HORN </t>
  </si>
  <si>
    <t xml:space="preserve">PIRIAC SUR MER            </t>
  </si>
  <si>
    <t>0441633L</t>
  </si>
  <si>
    <t xml:space="preserve">E.M.PU CHARLES PERR </t>
  </si>
  <si>
    <t>0441634M</t>
  </si>
  <si>
    <t>0441645Z</t>
  </si>
  <si>
    <t xml:space="preserve">E.E.PU LA MARTELIER </t>
  </si>
  <si>
    <t>0441646A</t>
  </si>
  <si>
    <t xml:space="preserve">E.E.PU L ENCLOS     </t>
  </si>
  <si>
    <t>0441647B</t>
  </si>
  <si>
    <t xml:space="preserve">E.M.PU LA TILLEULIE </t>
  </si>
  <si>
    <t>0441660R</t>
  </si>
  <si>
    <t xml:space="preserve">E.M.PU BEAU SOLEIL  </t>
  </si>
  <si>
    <t>0441661S</t>
  </si>
  <si>
    <t>0441663U</t>
  </si>
  <si>
    <t xml:space="preserve">E.M.PU PAUL MINOT   </t>
  </si>
  <si>
    <t>0441664V</t>
  </si>
  <si>
    <t xml:space="preserve">E.M.PU LA FONTAINE  </t>
  </si>
  <si>
    <t>0441665W</t>
  </si>
  <si>
    <t xml:space="preserve">E.M.PU LA BOTTIERE  </t>
  </si>
  <si>
    <t>0441666X</t>
  </si>
  <si>
    <t xml:space="preserve">E.E.PU PAUL GAUGUIN </t>
  </si>
  <si>
    <t>0441668Z</t>
  </si>
  <si>
    <t xml:space="preserve">E.M.PU PORT BOYER   </t>
  </si>
  <si>
    <t>0441670B</t>
  </si>
  <si>
    <t>0441671C</t>
  </si>
  <si>
    <t xml:space="preserve">E.E.PU BEAUREGARD   </t>
  </si>
  <si>
    <t>0441675G</t>
  </si>
  <si>
    <t xml:space="preserve">E.E.PU EDOUARD HERR </t>
  </si>
  <si>
    <t>0441681N</t>
  </si>
  <si>
    <t xml:space="preserve">E.E.PU RENE CASSIN  </t>
  </si>
  <si>
    <t xml:space="preserve">MONTBERT                  </t>
  </si>
  <si>
    <t>0441682P</t>
  </si>
  <si>
    <t xml:space="preserve">E.M.PU PONT-MARCHAN </t>
  </si>
  <si>
    <t>0441683R</t>
  </si>
  <si>
    <t xml:space="preserve">E.E.PU PAUL-EMILE V </t>
  </si>
  <si>
    <t xml:space="preserve">VIEILLEVIGNE              </t>
  </si>
  <si>
    <t>0441685T</t>
  </si>
  <si>
    <t xml:space="preserve">E.E.PU HELENE CADOU </t>
  </si>
  <si>
    <t xml:space="preserve">MESQUER                   </t>
  </si>
  <si>
    <t>0441687V</t>
  </si>
  <si>
    <t xml:space="preserve">AD CTR              </t>
  </si>
  <si>
    <t>AD CTR</t>
  </si>
  <si>
    <t>0441689X</t>
  </si>
  <si>
    <t xml:space="preserve">E.E.PU MADAME DE SE </t>
  </si>
  <si>
    <t>0441690Y</t>
  </si>
  <si>
    <t xml:space="preserve">E.E.PU CLAUDE MONET </t>
  </si>
  <si>
    <t>0441691Z</t>
  </si>
  <si>
    <t xml:space="preserve">E.M.PU JOACHIM DU B </t>
  </si>
  <si>
    <t>0441694C</t>
  </si>
  <si>
    <t>0441695D</t>
  </si>
  <si>
    <t xml:space="preserve">E.E.PU EC OUVERTE A </t>
  </si>
  <si>
    <t>0441697F</t>
  </si>
  <si>
    <t xml:space="preserve">STE ANNE SUR BRIVET       </t>
  </si>
  <si>
    <t>0441698G</t>
  </si>
  <si>
    <t xml:space="preserve">E.M.PU MAX JACOB    </t>
  </si>
  <si>
    <t>0441699H</t>
  </si>
  <si>
    <t xml:space="preserve">E.M.PU LA GUERCHE   </t>
  </si>
  <si>
    <t>0441700J</t>
  </si>
  <si>
    <t xml:space="preserve">E.M.PU BEAUREGARD   </t>
  </si>
  <si>
    <t>0441703M</t>
  </si>
  <si>
    <t>0441704N</t>
  </si>
  <si>
    <t xml:space="preserve">E.M.PU JEAN ROSTAND </t>
  </si>
  <si>
    <t>0441705P</t>
  </si>
  <si>
    <t xml:space="preserve">E.M.PU LA RIVIERE   </t>
  </si>
  <si>
    <t>0441706R</t>
  </si>
  <si>
    <t xml:space="preserve">E.E.PU LE CLOS DU M </t>
  </si>
  <si>
    <t>0441707S</t>
  </si>
  <si>
    <t xml:space="preserve">E.M.PU LA HALBARDER </t>
  </si>
  <si>
    <t>0441723J</t>
  </si>
  <si>
    <t>0441733V</t>
  </si>
  <si>
    <t xml:space="preserve">E.E.PU LA CROIX JEA </t>
  </si>
  <si>
    <t>0441734W</t>
  </si>
  <si>
    <t xml:space="preserve">E.E.PU PONT-MARCHAN </t>
  </si>
  <si>
    <t>0441736Y</t>
  </si>
  <si>
    <t xml:space="preserve">E.M.PU LE BOIS GEFF </t>
  </si>
  <si>
    <t>0441737Z</t>
  </si>
  <si>
    <t xml:space="preserve">E.M.PU LA CHATAIGNE </t>
  </si>
  <si>
    <t>0441738A</t>
  </si>
  <si>
    <t xml:space="preserve">E.M.PU LA BEAUJOIRE </t>
  </si>
  <si>
    <t>0441739B</t>
  </si>
  <si>
    <t>0441740C</t>
  </si>
  <si>
    <t xml:space="preserve">E.M.PU GEORGES LAFO </t>
  </si>
  <si>
    <t>0441741D</t>
  </si>
  <si>
    <t xml:space="preserve">E.M.PU LE VIEUX CHE </t>
  </si>
  <si>
    <t>0441742E</t>
  </si>
  <si>
    <t xml:space="preserve">E.M.PU LE CLOS DU M </t>
  </si>
  <si>
    <t>0441743F</t>
  </si>
  <si>
    <t>0441744G</t>
  </si>
  <si>
    <t xml:space="preserve">E.M.PU DU LEVANT    </t>
  </si>
  <si>
    <t>0441745H</t>
  </si>
  <si>
    <t xml:space="preserve">E.M.PU ESCURAT-BAYE </t>
  </si>
  <si>
    <t>0441746J</t>
  </si>
  <si>
    <t xml:space="preserve">E.M.PU E BERANGER   </t>
  </si>
  <si>
    <t>C.A.E.</t>
  </si>
  <si>
    <t>0441765E</t>
  </si>
  <si>
    <t>INST H</t>
  </si>
  <si>
    <t>0441782Y</t>
  </si>
  <si>
    <t>LPA ..</t>
  </si>
  <si>
    <t>0441837H</t>
  </si>
  <si>
    <t xml:space="preserve">E.M.PU LA CROIX JEA </t>
  </si>
  <si>
    <t>0441838J</t>
  </si>
  <si>
    <t>0441841M</t>
  </si>
  <si>
    <t xml:space="preserve">E.M.PU LE CHAMBORD  </t>
  </si>
  <si>
    <t>0441842N</t>
  </si>
  <si>
    <t xml:space="preserve">E.M.PU MAXIME MARCH </t>
  </si>
  <si>
    <t>0441844R</t>
  </si>
  <si>
    <t xml:space="preserve">E.M.PU LES HALBRANS </t>
  </si>
  <si>
    <t>0441847U</t>
  </si>
  <si>
    <t xml:space="preserve">E.M.PU EMILIENNE LE </t>
  </si>
  <si>
    <t>0441864M</t>
  </si>
  <si>
    <t xml:space="preserve">E.M.PU LE MOULIN    </t>
  </si>
  <si>
    <t>0441865N</t>
  </si>
  <si>
    <t xml:space="preserve">E.M.PU MARYSE BASTI </t>
  </si>
  <si>
    <t>0441866P</t>
  </si>
  <si>
    <t xml:space="preserve">E.M.PU CELESTIN FRE </t>
  </si>
  <si>
    <t>0441867R</t>
  </si>
  <si>
    <t xml:space="preserve">E.M.PU LES LONNIERE </t>
  </si>
  <si>
    <t>0441868S</t>
  </si>
  <si>
    <t xml:space="preserve">E.M.PU LA METAIRIE  </t>
  </si>
  <si>
    <t>0441870U</t>
  </si>
  <si>
    <t xml:space="preserve">E.M.PU BLEU DE CIEL </t>
  </si>
  <si>
    <t>0441872W</t>
  </si>
  <si>
    <t xml:space="preserve">E.M.PU LA REINETIER </t>
  </si>
  <si>
    <t>0441874Y</t>
  </si>
  <si>
    <t xml:space="preserve">E.M.PU PHILIPPE COR </t>
  </si>
  <si>
    <t>0441875Z</t>
  </si>
  <si>
    <t xml:space="preserve">E.E.PU LA METAIRIE  </t>
  </si>
  <si>
    <t>0441876A</t>
  </si>
  <si>
    <t xml:space="preserve">E.E.PU LE PRADONNAI </t>
  </si>
  <si>
    <t>0441877B</t>
  </si>
  <si>
    <t xml:space="preserve">E.E.PU BERNARD ESCU </t>
  </si>
  <si>
    <t>0441878C</t>
  </si>
  <si>
    <t xml:space="preserve">E.M.PU GEORGES BRAS </t>
  </si>
  <si>
    <t>0441879D</t>
  </si>
  <si>
    <t>E.E.A. FRANCOISE DOL</t>
  </si>
  <si>
    <t>E.P.A.</t>
  </si>
  <si>
    <t>IREM N</t>
  </si>
  <si>
    <t>0441887M</t>
  </si>
  <si>
    <t>0441892T</t>
  </si>
  <si>
    <t xml:space="preserve">E.E.PU LA SANGUEZE  </t>
  </si>
  <si>
    <t xml:space="preserve">MOUZILLON                 </t>
  </si>
  <si>
    <t>0441893U</t>
  </si>
  <si>
    <t xml:space="preserve">E.E.PU BOIS RAGUENE </t>
  </si>
  <si>
    <t>0441895W</t>
  </si>
  <si>
    <t xml:space="preserve">E.E.PU LA REINETIER </t>
  </si>
  <si>
    <t>SCE IA</t>
  </si>
  <si>
    <t>0441901C</t>
  </si>
  <si>
    <t>0441902D</t>
  </si>
  <si>
    <t>0441903E</t>
  </si>
  <si>
    <t>0441904F</t>
  </si>
  <si>
    <t>0441905G</t>
  </si>
  <si>
    <t>0441907J</t>
  </si>
  <si>
    <t>0441908K</t>
  </si>
  <si>
    <t>0441909L</t>
  </si>
  <si>
    <t>0441914S</t>
  </si>
  <si>
    <t xml:space="preserve">IENM ANCENIS        </t>
  </si>
  <si>
    <t>0441919X</t>
  </si>
  <si>
    <t xml:space="preserve">E.M.PU ROBERT DOISN </t>
  </si>
  <si>
    <t>0441920Y</t>
  </si>
  <si>
    <t xml:space="preserve">E.M.PU COUSTEAU     </t>
  </si>
  <si>
    <t>0441923B</t>
  </si>
  <si>
    <t>0441924C</t>
  </si>
  <si>
    <t xml:space="preserve">E.E.PU LA BEAUJOIRE </t>
  </si>
  <si>
    <t>0441942X</t>
  </si>
  <si>
    <t>0441959R</t>
  </si>
  <si>
    <t xml:space="preserve">E.M.PU LA BARBERIE  </t>
  </si>
  <si>
    <t>0441960S</t>
  </si>
  <si>
    <t xml:space="preserve">E.M.PU SOLEIL LEVAN </t>
  </si>
  <si>
    <t>0441961T</t>
  </si>
  <si>
    <t xml:space="preserve">E.E.PU JACQUES TATI </t>
  </si>
  <si>
    <t>0441963V</t>
  </si>
  <si>
    <t xml:space="preserve">E.E.PU A.DE SAINT-E </t>
  </si>
  <si>
    <t>0441964W</t>
  </si>
  <si>
    <t xml:space="preserve">E.M.PU MAURICE PIGE </t>
  </si>
  <si>
    <t>0441966Y</t>
  </si>
  <si>
    <t xml:space="preserve">GRETA ATLANT NANTES </t>
  </si>
  <si>
    <t>0441984T</t>
  </si>
  <si>
    <t>0441986V</t>
  </si>
  <si>
    <t xml:space="preserve">E.E.PU GEORGES BRAS </t>
  </si>
  <si>
    <t>0441987W</t>
  </si>
  <si>
    <t xml:space="preserve">E.E.PU E. ET J. MON </t>
  </si>
  <si>
    <t xml:space="preserve">CASSON                    </t>
  </si>
  <si>
    <t>0441988X</t>
  </si>
  <si>
    <t xml:space="preserve">E.E.PU LA BLANCHETI </t>
  </si>
  <si>
    <t>0441989Y</t>
  </si>
  <si>
    <t xml:space="preserve">E.E.PU GUY DE MAUPA </t>
  </si>
  <si>
    <t xml:space="preserve">PETIT MARS                </t>
  </si>
  <si>
    <t>0441990Z</t>
  </si>
  <si>
    <t>0441991A</t>
  </si>
  <si>
    <t>0441996F</t>
  </si>
  <si>
    <t xml:space="preserve">E.E.PU ANTOINE DE S </t>
  </si>
  <si>
    <t xml:space="preserve">LA PLANCHE                </t>
  </si>
  <si>
    <t>0442013Z</t>
  </si>
  <si>
    <t xml:space="preserve">E.E.PU LA FORET     </t>
  </si>
  <si>
    <t>0442014A</t>
  </si>
  <si>
    <t xml:space="preserve">E.M.PU LA CHESNAIE  </t>
  </si>
  <si>
    <t>0442015B</t>
  </si>
  <si>
    <t xml:space="preserve">E.M.PU LOUIS PERGAU </t>
  </si>
  <si>
    <t>0442017D</t>
  </si>
  <si>
    <t>0442024L</t>
  </si>
  <si>
    <t xml:space="preserve">E.E.PU MAISON NEUVE </t>
  </si>
  <si>
    <t>0442028R</t>
  </si>
  <si>
    <t xml:space="preserve">IENM NANTES 13      </t>
  </si>
  <si>
    <t>0442030T</t>
  </si>
  <si>
    <t xml:space="preserve">E.M.PU JEAN DE LA F </t>
  </si>
  <si>
    <t>0442031U</t>
  </si>
  <si>
    <t xml:space="preserve">E.M.PU LE LINOT     </t>
  </si>
  <si>
    <t>0442032V</t>
  </si>
  <si>
    <t xml:space="preserve">E.E.PU HENRI RIVIER </t>
  </si>
  <si>
    <t xml:space="preserve">FAY DE BRETAGNE           </t>
  </si>
  <si>
    <t>0442033W</t>
  </si>
  <si>
    <t xml:space="preserve">E.E.PU LA RONDE     </t>
  </si>
  <si>
    <t>0442034X</t>
  </si>
  <si>
    <t xml:space="preserve">E.E.PU LA GENOLIERE </t>
  </si>
  <si>
    <t>0442035Y</t>
  </si>
  <si>
    <t xml:space="preserve">E.E.PU LE LINOT     </t>
  </si>
  <si>
    <t>0442036Z</t>
  </si>
  <si>
    <t xml:space="preserve">E.E.PU LA BARBERIE  </t>
  </si>
  <si>
    <t>0442037A</t>
  </si>
  <si>
    <t>0442042F</t>
  </si>
  <si>
    <t xml:space="preserve">E.E.PU ALEXIS MANEY </t>
  </si>
  <si>
    <t xml:space="preserve">FROSSAY                   </t>
  </si>
  <si>
    <t>0442043G</t>
  </si>
  <si>
    <t>0442044H</t>
  </si>
  <si>
    <t xml:space="preserve">TRANS SUR ERDRE           </t>
  </si>
  <si>
    <t>0442047L</t>
  </si>
  <si>
    <t xml:space="preserve">E.M.PU MARIE-ANNE D </t>
  </si>
  <si>
    <t>0442048M</t>
  </si>
  <si>
    <t xml:space="preserve">E.M.PU LA COTE D'OR </t>
  </si>
  <si>
    <t>0442050P</t>
  </si>
  <si>
    <t xml:space="preserve">E.E.PU HUGUES AUFRA </t>
  </si>
  <si>
    <t xml:space="preserve">COUFFE                    </t>
  </si>
  <si>
    <t>0442051R</t>
  </si>
  <si>
    <t>0442053T</t>
  </si>
  <si>
    <t xml:space="preserve">E.E.PU LA FUTAIE    </t>
  </si>
  <si>
    <t>0442054U</t>
  </si>
  <si>
    <t xml:space="preserve">E.M.PU JULES D HERB </t>
  </si>
  <si>
    <t>0442055V</t>
  </si>
  <si>
    <t xml:space="preserve">ROUANS                    </t>
  </si>
  <si>
    <t>0442063D</t>
  </si>
  <si>
    <t xml:space="preserve">E.M.PU LES FRITILLA </t>
  </si>
  <si>
    <t>0442064E</t>
  </si>
  <si>
    <t>0442066G</t>
  </si>
  <si>
    <t xml:space="preserve">E.E.PU LE JARDIN DE </t>
  </si>
  <si>
    <t xml:space="preserve">ST LUMINE DE COUTAIS      </t>
  </si>
  <si>
    <t>0442073P</t>
  </si>
  <si>
    <t>0442074R</t>
  </si>
  <si>
    <t xml:space="preserve">E.E.PU ANATOLE DE M </t>
  </si>
  <si>
    <t>0442078V</t>
  </si>
  <si>
    <t xml:space="preserve">IENM NANTES 14      </t>
  </si>
  <si>
    <t>0442088F</t>
  </si>
  <si>
    <t xml:space="preserve">E.M.PU ROSE ORAIN   </t>
  </si>
  <si>
    <t>0442090H</t>
  </si>
  <si>
    <t xml:space="preserve">E.M.PU JULES VERNE  </t>
  </si>
  <si>
    <t>0442091J</t>
  </si>
  <si>
    <t xml:space="preserve">E.E.PU LA LUNE BLEU </t>
  </si>
  <si>
    <t>LPO LY</t>
  </si>
  <si>
    <t>0442108C</t>
  </si>
  <si>
    <t xml:space="preserve">E.M.PU CONDORCET    </t>
  </si>
  <si>
    <t>0442110E</t>
  </si>
  <si>
    <t>0442123U</t>
  </si>
  <si>
    <t>0442129A</t>
  </si>
  <si>
    <t>0442130B</t>
  </si>
  <si>
    <t>0442131C</t>
  </si>
  <si>
    <t>0442132D</t>
  </si>
  <si>
    <t>0442133E</t>
  </si>
  <si>
    <t>0442134F</t>
  </si>
  <si>
    <t>0442136H</t>
  </si>
  <si>
    <t>0442138K</t>
  </si>
  <si>
    <t>0442139L</t>
  </si>
  <si>
    <t>0442141N</t>
  </si>
  <si>
    <t>0442142P</t>
  </si>
  <si>
    <t>0442143R</t>
  </si>
  <si>
    <t>0442144S</t>
  </si>
  <si>
    <t>0442145T</t>
  </si>
  <si>
    <t>0442146U</t>
  </si>
  <si>
    <t>0442147V</t>
  </si>
  <si>
    <t>0442148W</t>
  </si>
  <si>
    <t>0442149X</t>
  </si>
  <si>
    <t>0442150Y</t>
  </si>
  <si>
    <t>0442152A</t>
  </si>
  <si>
    <t>0442153B</t>
  </si>
  <si>
    <t>0442155D</t>
  </si>
  <si>
    <t>0442156E</t>
  </si>
  <si>
    <t>0442157F</t>
  </si>
  <si>
    <t>0442158G</t>
  </si>
  <si>
    <t>0442159H</t>
  </si>
  <si>
    <t>0442160J</t>
  </si>
  <si>
    <t>0442161K</t>
  </si>
  <si>
    <t>0442164N</t>
  </si>
  <si>
    <t>0442165P</t>
  </si>
  <si>
    <t>0442166R</t>
  </si>
  <si>
    <t>0442167S</t>
  </si>
  <si>
    <t>0442168T</t>
  </si>
  <si>
    <t>0442169U</t>
  </si>
  <si>
    <t>0442175A</t>
  </si>
  <si>
    <t xml:space="preserve">E.M.PU J. DE LA FON </t>
  </si>
  <si>
    <t>0442180F</t>
  </si>
  <si>
    <t>0442189R</t>
  </si>
  <si>
    <t>0442190S</t>
  </si>
  <si>
    <t>0442194W</t>
  </si>
  <si>
    <t>0442204G</t>
  </si>
  <si>
    <t xml:space="preserve">IENM NANTES ORVAULT </t>
  </si>
  <si>
    <t>0442218X</t>
  </si>
  <si>
    <t>0442219Y</t>
  </si>
  <si>
    <t>0442220Z</t>
  </si>
  <si>
    <t>DES TRAVAILLEURS ENSEIG. PRIVE</t>
  </si>
  <si>
    <t>0442221A</t>
  </si>
  <si>
    <t>0442222B</t>
  </si>
  <si>
    <t>GESTION DE L ENSEIG.CATHOLIQUE</t>
  </si>
  <si>
    <t>0442223C</t>
  </si>
  <si>
    <t>0442242Y</t>
  </si>
  <si>
    <t>0442243Z</t>
  </si>
  <si>
    <t>FEDERATION EDUCATION NATIONALE</t>
  </si>
  <si>
    <t>0442247D</t>
  </si>
  <si>
    <t xml:space="preserve">IENM NANTES ST SEB  </t>
  </si>
  <si>
    <t>0442280P</t>
  </si>
  <si>
    <t>A CROU</t>
  </si>
  <si>
    <t>0442288Y</t>
  </si>
  <si>
    <t>ANT.UF</t>
  </si>
  <si>
    <t>0442314B</t>
  </si>
  <si>
    <t xml:space="preserve">E.E.PU J. DE LA FON </t>
  </si>
  <si>
    <t>A ESPE</t>
  </si>
  <si>
    <t>0442317E</t>
  </si>
  <si>
    <t xml:space="preserve">E.E.PU LES BUZARDIE </t>
  </si>
  <si>
    <t>0442343H</t>
  </si>
  <si>
    <t xml:space="preserve">E.M.PU AIGNAC       </t>
  </si>
  <si>
    <t>IRFFLE</t>
  </si>
  <si>
    <t>IFAS D</t>
  </si>
  <si>
    <t>UFR ST</t>
  </si>
  <si>
    <t>0442400V</t>
  </si>
  <si>
    <t xml:space="preserve">E.E.PU LES REFORMES </t>
  </si>
  <si>
    <t>A EC P</t>
  </si>
  <si>
    <t>0442411G</t>
  </si>
  <si>
    <t xml:space="preserve">E.E.PU LE PARC      </t>
  </si>
  <si>
    <t xml:space="preserve">CHAUVE                    </t>
  </si>
  <si>
    <t>0442440N</t>
  </si>
  <si>
    <t xml:space="preserve">E.E.PU JOSEPH FRAUD </t>
  </si>
  <si>
    <t>UFR PS</t>
  </si>
  <si>
    <t>UFR SO</t>
  </si>
  <si>
    <t>OBSERV</t>
  </si>
  <si>
    <t>SERV G</t>
  </si>
  <si>
    <t>0442513T</t>
  </si>
  <si>
    <t xml:space="preserve">E.E.PU RENE GOSCINN </t>
  </si>
  <si>
    <t xml:space="preserve">PANNECE                   </t>
  </si>
  <si>
    <t>0442523D</t>
  </si>
  <si>
    <t xml:space="preserve">E.E.PU PIERRE STALD </t>
  </si>
  <si>
    <t>0442524E</t>
  </si>
  <si>
    <t xml:space="preserve">ROUGE                     </t>
  </si>
  <si>
    <t>0442525F</t>
  </si>
  <si>
    <t xml:space="preserve">E.E.PU FRANCOISE GI </t>
  </si>
  <si>
    <t>0442526G</t>
  </si>
  <si>
    <t>0442527H</t>
  </si>
  <si>
    <t xml:space="preserve">E.E.PU PIERRE ATTEL </t>
  </si>
  <si>
    <t>GIP FC</t>
  </si>
  <si>
    <t>0442536T</t>
  </si>
  <si>
    <t xml:space="preserve">E.E.PU GASTON CHAIS </t>
  </si>
  <si>
    <t xml:space="preserve">LA LIMOUZINIERE           </t>
  </si>
  <si>
    <t>CEFEDE</t>
  </si>
  <si>
    <t>0442539W</t>
  </si>
  <si>
    <t xml:space="preserve">E.E.PU MARIE CURIE  </t>
  </si>
  <si>
    <t>0442562W</t>
  </si>
  <si>
    <t>IEN    ST PHILBERT-S</t>
  </si>
  <si>
    <t>0442563X</t>
  </si>
  <si>
    <t xml:space="preserve">E.E.PU DU POULIGOU  </t>
  </si>
  <si>
    <t>0442570E</t>
  </si>
  <si>
    <t xml:space="preserve">LA CHEVALLERAIS           </t>
  </si>
  <si>
    <t>0442572G</t>
  </si>
  <si>
    <t xml:space="preserve">E.E.PU BOIS VIAUD   </t>
  </si>
  <si>
    <t xml:space="preserve">VAY                       </t>
  </si>
  <si>
    <t>0442578N</t>
  </si>
  <si>
    <t xml:space="preserve">EO     LGT CARCOUET </t>
  </si>
  <si>
    <t>0442586X</t>
  </si>
  <si>
    <t xml:space="preserve">E.E.PU LES PRES VER </t>
  </si>
  <si>
    <t xml:space="preserve">PAULX                     </t>
  </si>
  <si>
    <t>0442588Z</t>
  </si>
  <si>
    <t xml:space="preserve">MOISDON LA RIVIERE        </t>
  </si>
  <si>
    <t>0442592D</t>
  </si>
  <si>
    <t xml:space="preserve">E.E.PU LA ROSE DES  </t>
  </si>
  <si>
    <t xml:space="preserve">ERBRAY                    </t>
  </si>
  <si>
    <t>ANT CF</t>
  </si>
  <si>
    <t>0442606U</t>
  </si>
  <si>
    <t xml:space="preserve">E.E.PU L'OISEAU LYR </t>
  </si>
  <si>
    <t xml:space="preserve">BELLIGNE                  </t>
  </si>
  <si>
    <t>0442623M</t>
  </si>
  <si>
    <t xml:space="preserve">ST LUMINE DE CLISSON      </t>
  </si>
  <si>
    <t>E.DIST</t>
  </si>
  <si>
    <t>0442629U</t>
  </si>
  <si>
    <t xml:space="preserve">CDDP                </t>
  </si>
  <si>
    <t>0442643J</t>
  </si>
  <si>
    <t xml:space="preserve">E.E.PU L'ODYSSEE    </t>
  </si>
  <si>
    <t xml:space="preserve">CORCOUE SUR LOGNE         </t>
  </si>
  <si>
    <t>0442644K</t>
  </si>
  <si>
    <t xml:space="preserve">E.E.PU JULIEN GRACQ </t>
  </si>
  <si>
    <t>0442647N</t>
  </si>
  <si>
    <t xml:space="preserve">IEN ASH NANTES      </t>
  </si>
  <si>
    <t>0442648P</t>
  </si>
  <si>
    <t xml:space="preserve">IEN IA M. P. NANTES </t>
  </si>
  <si>
    <t>I.F.A.</t>
  </si>
  <si>
    <t>I.F.M.</t>
  </si>
  <si>
    <t>I.F.C.</t>
  </si>
  <si>
    <t>I.F.I.</t>
  </si>
  <si>
    <t>0442666J</t>
  </si>
  <si>
    <t>IEN C.TICE AC.NANTES</t>
  </si>
  <si>
    <t>0442676V</t>
  </si>
  <si>
    <t>E.E.PU L'ARC EN CIEL</t>
  </si>
  <si>
    <t xml:space="preserve">ST ETIENNE DE MER MORTE   </t>
  </si>
  <si>
    <t>AFF'MA</t>
  </si>
  <si>
    <t>0442701X</t>
  </si>
  <si>
    <t>IENM NANTES RECTORAT</t>
  </si>
  <si>
    <t>0442713K</t>
  </si>
  <si>
    <t>E.M.PU LES PETITS HE</t>
  </si>
  <si>
    <t>0442729C</t>
  </si>
  <si>
    <t>E.E.PU LES MOULINS D</t>
  </si>
  <si>
    <t xml:space="preserve">LES TOUCHES               </t>
  </si>
  <si>
    <t>0442730D</t>
  </si>
  <si>
    <t xml:space="preserve">E.E.PU AIME CESAIRE </t>
  </si>
  <si>
    <t>0442735J</t>
  </si>
  <si>
    <t xml:space="preserve">JANS                      </t>
  </si>
  <si>
    <t>0442736K</t>
  </si>
  <si>
    <t xml:space="preserve">MARSAC SUR DON            </t>
  </si>
  <si>
    <t>IFSTTA</t>
  </si>
  <si>
    <t>0442755F</t>
  </si>
  <si>
    <t xml:space="preserve">ST MEME LE TENU           </t>
  </si>
  <si>
    <t>0442764R</t>
  </si>
  <si>
    <t>ESPE ACADEMIE NANTES</t>
  </si>
  <si>
    <t>ESPE N</t>
  </si>
  <si>
    <t xml:space="preserve">LPO MANDELA NANTES  </t>
  </si>
  <si>
    <t>0442771Y</t>
  </si>
  <si>
    <t xml:space="preserve">IFREME EXPLOITATION </t>
  </si>
  <si>
    <t>IFREME</t>
  </si>
  <si>
    <t>0442772Z</t>
  </si>
  <si>
    <t>0442773A</t>
  </si>
  <si>
    <t>E.P.PU MARIE PAPE-CA</t>
  </si>
  <si>
    <t>0442781J</t>
  </si>
  <si>
    <t xml:space="preserve">CLG CLISSON         </t>
  </si>
  <si>
    <t>0442782K</t>
  </si>
  <si>
    <t>0448501B</t>
  </si>
  <si>
    <t>D.S.D.</t>
  </si>
  <si>
    <t>049001XX</t>
  </si>
  <si>
    <t>049003XP</t>
  </si>
  <si>
    <t xml:space="preserve">E.N.EQ              </t>
  </si>
  <si>
    <t>E.N.EQ</t>
  </si>
  <si>
    <t>049004XY</t>
  </si>
  <si>
    <t>C GEN  DE MAINE ET L</t>
  </si>
  <si>
    <t>049005XG</t>
  </si>
  <si>
    <t>0490063C</t>
  </si>
  <si>
    <t>0490065E</t>
  </si>
  <si>
    <t xml:space="preserve">E.E.PU JEAN PIAGET  </t>
  </si>
  <si>
    <t>EC.SUP</t>
  </si>
  <si>
    <t>049006XR</t>
  </si>
  <si>
    <t>049007XZ</t>
  </si>
  <si>
    <t xml:space="preserve">CHU AN D ANGERS     </t>
  </si>
  <si>
    <t>CHU AN</t>
  </si>
  <si>
    <t>0490083Z</t>
  </si>
  <si>
    <t xml:space="preserve">E.M.PU MARIE TALET  </t>
  </si>
  <si>
    <t>0490085B</t>
  </si>
  <si>
    <t xml:space="preserve">E.M.PU CHARLES BENI </t>
  </si>
  <si>
    <t>0490087D</t>
  </si>
  <si>
    <t>0490088E</t>
  </si>
  <si>
    <t xml:space="preserve">E.M.PU LES GRANDES  </t>
  </si>
  <si>
    <t>0490089F</t>
  </si>
  <si>
    <t xml:space="preserve">E.M.PU JOSEPH CUSSO </t>
  </si>
  <si>
    <t>049008XH</t>
  </si>
  <si>
    <t>MAIRIE DIRECTION DES</t>
  </si>
  <si>
    <t>DIRECTION DES RESSOURCES HUMAI</t>
  </si>
  <si>
    <t>0490091H</t>
  </si>
  <si>
    <t xml:space="preserve">E.M.PU ADRIEN TIGEO </t>
  </si>
  <si>
    <t>0490092J</t>
  </si>
  <si>
    <t xml:space="preserve">E.M.PU PARCHEMINERI </t>
  </si>
  <si>
    <t>0490093K</t>
  </si>
  <si>
    <t xml:space="preserve">E.M.PU HENRI CHIRON </t>
  </si>
  <si>
    <t>0490095M</t>
  </si>
  <si>
    <t>0490096N</t>
  </si>
  <si>
    <t xml:space="preserve">E.M.PU PAUL VALERY  </t>
  </si>
  <si>
    <t>0490097P</t>
  </si>
  <si>
    <t xml:space="preserve">E.M.PU VOLNEY       </t>
  </si>
  <si>
    <t>0490098R</t>
  </si>
  <si>
    <t xml:space="preserve">E.M.PU ROBERT DESNO </t>
  </si>
  <si>
    <t>0490099S</t>
  </si>
  <si>
    <t>049009XS</t>
  </si>
  <si>
    <t>0490100T</t>
  </si>
  <si>
    <t xml:space="preserve">E.M.PU ALDO FERRARO </t>
  </si>
  <si>
    <t>0490102V</t>
  </si>
  <si>
    <t xml:space="preserve">E.M.PU DESCARTES    </t>
  </si>
  <si>
    <t>0490103W</t>
  </si>
  <si>
    <t xml:space="preserve">E.M.PU MONTESQUIEU  </t>
  </si>
  <si>
    <t>0490108B</t>
  </si>
  <si>
    <t>049010XA</t>
  </si>
  <si>
    <t>0490110D</t>
  </si>
  <si>
    <t xml:space="preserve">E.M.PU DU CHATEAU   </t>
  </si>
  <si>
    <t>0490111E</t>
  </si>
  <si>
    <t xml:space="preserve">E.M.PU LE PETIT PRI </t>
  </si>
  <si>
    <t>0490114H</t>
  </si>
  <si>
    <t xml:space="preserve">E.M.PU LA MOINE     </t>
  </si>
  <si>
    <t>0490116K</t>
  </si>
  <si>
    <t xml:space="preserve">E.M.PU LE PARADIS   </t>
  </si>
  <si>
    <t>0490117L</t>
  </si>
  <si>
    <t xml:space="preserve">E.M.PU SAINT-EXUPER </t>
  </si>
  <si>
    <t>0490119N</t>
  </si>
  <si>
    <t xml:space="preserve">E.M.PU BUFFON       </t>
  </si>
  <si>
    <t>049011XJ</t>
  </si>
  <si>
    <t xml:space="preserve">BIBL   CAVALERIE    </t>
  </si>
  <si>
    <t>0490122S</t>
  </si>
  <si>
    <t xml:space="preserve">E.M.PU E. GIRARD    </t>
  </si>
  <si>
    <t>0490123T</t>
  </si>
  <si>
    <t xml:space="preserve">E.M.PU              </t>
  </si>
  <si>
    <t>0490124U</t>
  </si>
  <si>
    <t xml:space="preserve">E.M.PU GASTON CHAIS </t>
  </si>
  <si>
    <t xml:space="preserve">MAZE                      </t>
  </si>
  <si>
    <t>0490125V</t>
  </si>
  <si>
    <t xml:space="preserve">E.M.PU HENRI DAVID  </t>
  </si>
  <si>
    <t>0490127X</t>
  </si>
  <si>
    <t xml:space="preserve">E.M.PU RAYMOND RENA </t>
  </si>
  <si>
    <t>0490128Y</t>
  </si>
  <si>
    <t xml:space="preserve">E.M.PU HENRI DES    </t>
  </si>
  <si>
    <t>0490129Z</t>
  </si>
  <si>
    <t xml:space="preserve">E.M.PU PABLO PICASS </t>
  </si>
  <si>
    <t xml:space="preserve">ST MACAIRE EN MAUGES      </t>
  </si>
  <si>
    <t>049012XT</t>
  </si>
  <si>
    <t xml:space="preserve">U.C.O  DE L'OUEST   </t>
  </si>
  <si>
    <t>0490130A</t>
  </si>
  <si>
    <t xml:space="preserve">E.M.PU L'ARCHE D'OR </t>
  </si>
  <si>
    <t>0490132C</t>
  </si>
  <si>
    <t xml:space="preserve">E.M.PU CHANZY       </t>
  </si>
  <si>
    <t>0490138J</t>
  </si>
  <si>
    <t>0490139K</t>
  </si>
  <si>
    <t xml:space="preserve">E.M.PU LES PETITS Q </t>
  </si>
  <si>
    <t>049013XB</t>
  </si>
  <si>
    <t xml:space="preserve">OCCE                </t>
  </si>
  <si>
    <t>0490140L</t>
  </si>
  <si>
    <t xml:space="preserve">E.M.PU LA MARAICHER </t>
  </si>
  <si>
    <t>0490143P</t>
  </si>
  <si>
    <t xml:space="preserve">E.M.PU PETIT PRINCE </t>
  </si>
  <si>
    <t xml:space="preserve">TREMENTINES               </t>
  </si>
  <si>
    <t>0490144R</t>
  </si>
  <si>
    <t xml:space="preserve">E.M.PU ISORET       </t>
  </si>
  <si>
    <t>0490147U</t>
  </si>
  <si>
    <t xml:space="preserve">E.E.PU LOUIS FROGER </t>
  </si>
  <si>
    <t xml:space="preserve">BEAULIEU SUR LAYON        </t>
  </si>
  <si>
    <t>049014XK</t>
  </si>
  <si>
    <t>C. COM BEAUFORT EN A</t>
  </si>
  <si>
    <t>C. COM</t>
  </si>
  <si>
    <t>0490155C</t>
  </si>
  <si>
    <t>E.E.S. GREGOIRE BORD</t>
  </si>
  <si>
    <t>E.E.S.</t>
  </si>
  <si>
    <t>049015XU</t>
  </si>
  <si>
    <t>0490168S</t>
  </si>
  <si>
    <t>E.E.I. ANNEXE I.U.F.</t>
  </si>
  <si>
    <t>0490175Z</t>
  </si>
  <si>
    <t xml:space="preserve">E.E.PU LES GRANDES  </t>
  </si>
  <si>
    <t>0490178C</t>
  </si>
  <si>
    <t xml:space="preserve">E.E.PU HENRI CHIRON </t>
  </si>
  <si>
    <t>049017XL</t>
  </si>
  <si>
    <t>AD PEP ENSEIG PUBLIC</t>
  </si>
  <si>
    <t>AD PEP</t>
  </si>
  <si>
    <t>0490184J</t>
  </si>
  <si>
    <t xml:space="preserve">E.E.A. PIERRE LOUIS </t>
  </si>
  <si>
    <t>049018XV</t>
  </si>
  <si>
    <t>PREFEC DE MAINE ET L</t>
  </si>
  <si>
    <t>0490191S</t>
  </si>
  <si>
    <t xml:space="preserve">E.E.PU LAREVELLIERE </t>
  </si>
  <si>
    <t>0490199A</t>
  </si>
  <si>
    <t xml:space="preserve">E.E.PU PAUL VALERY  </t>
  </si>
  <si>
    <t>049019XD</t>
  </si>
  <si>
    <t>0490201C</t>
  </si>
  <si>
    <t xml:space="preserve">E.E.PU JOSEPH CUSSO </t>
  </si>
  <si>
    <t>0490204F</t>
  </si>
  <si>
    <t xml:space="preserve">E.E.PU FRANCOIS BER </t>
  </si>
  <si>
    <t xml:space="preserve">VALANJOU                  </t>
  </si>
  <si>
    <t>0490206H</t>
  </si>
  <si>
    <t xml:space="preserve">E.E.PU LES SABLONNE </t>
  </si>
  <si>
    <t xml:space="preserve">RABLAY SUR LAYON          </t>
  </si>
  <si>
    <t>0490208K</t>
  </si>
  <si>
    <t xml:space="preserve">NOTRE DAME D ALLENCON     </t>
  </si>
  <si>
    <t>0490222A</t>
  </si>
  <si>
    <t xml:space="preserve">LA MEIGNANNE              </t>
  </si>
  <si>
    <t>0490226E</t>
  </si>
  <si>
    <t xml:space="preserve">E.E.PU HENRI DAVID  </t>
  </si>
  <si>
    <t>0490229H</t>
  </si>
  <si>
    <t xml:space="preserve">E.E.PU ANDRE MOINE  </t>
  </si>
  <si>
    <t>0490232L</t>
  </si>
  <si>
    <t xml:space="preserve">LA CHAPELLE ST LAUD       </t>
  </si>
  <si>
    <t>0490239U</t>
  </si>
  <si>
    <t xml:space="preserve">LEZIGNE                   </t>
  </si>
  <si>
    <t>0490244Z</t>
  </si>
  <si>
    <t xml:space="preserve">E.E.PU GEORGES HUBE </t>
  </si>
  <si>
    <t xml:space="preserve">BRIOLLAY                  </t>
  </si>
  <si>
    <t>0490246B</t>
  </si>
  <si>
    <t xml:space="preserve">E.E.PU L'EAU VIVE   </t>
  </si>
  <si>
    <t xml:space="preserve">FENEU                     </t>
  </si>
  <si>
    <t>0490249E</t>
  </si>
  <si>
    <t xml:space="preserve">ECUILLE                   </t>
  </si>
  <si>
    <t>0490256M</t>
  </si>
  <si>
    <t xml:space="preserve">DAUMERAY                  </t>
  </si>
  <si>
    <t>0490258P</t>
  </si>
  <si>
    <t xml:space="preserve">HUILLE                    </t>
  </si>
  <si>
    <t>0490263V</t>
  </si>
  <si>
    <t xml:space="preserve">E.E.PU GRAIN D'AILE </t>
  </si>
  <si>
    <t xml:space="preserve">LES RAIRIES               </t>
  </si>
  <si>
    <t>0490264W</t>
  </si>
  <si>
    <t xml:space="preserve">E.E.PU LA MARAICHER </t>
  </si>
  <si>
    <t>0490267Z</t>
  </si>
  <si>
    <t xml:space="preserve">E.E.PU HENRI ET YVO </t>
  </si>
  <si>
    <t>0490269B</t>
  </si>
  <si>
    <t>0490270C</t>
  </si>
  <si>
    <t xml:space="preserve">E.E.PU ROBERT DAGUE </t>
  </si>
  <si>
    <t>0490271D</t>
  </si>
  <si>
    <t xml:space="preserve">E.E.PU JOSEPH FROGE </t>
  </si>
  <si>
    <t xml:space="preserve">ANDARD                    </t>
  </si>
  <si>
    <t>0490280N</t>
  </si>
  <si>
    <t>0490283S</t>
  </si>
  <si>
    <t xml:space="preserve">BLAISON GOHIER            </t>
  </si>
  <si>
    <t>0490286V</t>
  </si>
  <si>
    <t xml:space="preserve">LA BOHALLE                </t>
  </si>
  <si>
    <t>0490289Y</t>
  </si>
  <si>
    <t xml:space="preserve">MURS ERIGNE               </t>
  </si>
  <si>
    <t>0490291A</t>
  </si>
  <si>
    <t xml:space="preserve">E.E.PU BELLEVUE     </t>
  </si>
  <si>
    <t>0490299J</t>
  </si>
  <si>
    <t xml:space="preserve">E.E.PU FRANCOIS GUI </t>
  </si>
  <si>
    <t xml:space="preserve">ST SATURNIN SUR LOIRE     </t>
  </si>
  <si>
    <t>0490306S</t>
  </si>
  <si>
    <t xml:space="preserve">LES ALLEUDS               </t>
  </si>
  <si>
    <t>0490310W</t>
  </si>
  <si>
    <t>0490312Y</t>
  </si>
  <si>
    <t>0490320G</t>
  </si>
  <si>
    <t xml:space="preserve">ST SYLVAIN D ANJOU        </t>
  </si>
  <si>
    <t>0490324L</t>
  </si>
  <si>
    <t>0490325M</t>
  </si>
  <si>
    <t xml:space="preserve">E.E.PU LA VALLEE    </t>
  </si>
  <si>
    <t>0490326N</t>
  </si>
  <si>
    <t xml:space="preserve">BRION                     </t>
  </si>
  <si>
    <t>0490331U</t>
  </si>
  <si>
    <t>0490336Z</t>
  </si>
  <si>
    <t xml:space="preserve">E.E.PU LA SOURCE    </t>
  </si>
  <si>
    <t xml:space="preserve">CHAUDEFONDS SUR LAYON     </t>
  </si>
  <si>
    <t>0490339C</t>
  </si>
  <si>
    <t xml:space="preserve">E.E.PU MIXTE II JOU </t>
  </si>
  <si>
    <t>0490340D</t>
  </si>
  <si>
    <t xml:space="preserve">E.E.PU PIERRE MENAR </t>
  </si>
  <si>
    <t xml:space="preserve">ST MARTIN DU FOUILLOUX    </t>
  </si>
  <si>
    <t>0490343G</t>
  </si>
  <si>
    <t xml:space="preserve">E.E.PU LA SAPONAIRE </t>
  </si>
  <si>
    <t xml:space="preserve">SAVENNIERES               </t>
  </si>
  <si>
    <t>0490344H</t>
  </si>
  <si>
    <t xml:space="preserve">E.E.PU BORIS VIAN   </t>
  </si>
  <si>
    <t xml:space="preserve">ST GERMAIN DES PRES       </t>
  </si>
  <si>
    <t>0490354U</t>
  </si>
  <si>
    <t xml:space="preserve">E.E.PU L'ORANGE BLE </t>
  </si>
  <si>
    <t>0490356W</t>
  </si>
  <si>
    <t xml:space="preserve">E.E.PU LE PETIT ANJ </t>
  </si>
  <si>
    <t xml:space="preserve">BOURGNEUF EN MAUGES       </t>
  </si>
  <si>
    <t>0490360A</t>
  </si>
  <si>
    <t>0490368J</t>
  </si>
  <si>
    <t>0490370L</t>
  </si>
  <si>
    <t xml:space="preserve">E.E.PU LEONARD DE V </t>
  </si>
  <si>
    <t xml:space="preserve">BECON LES GRANITS         </t>
  </si>
  <si>
    <t>0490372N</t>
  </si>
  <si>
    <t xml:space="preserve">LA CORNUAILLE             </t>
  </si>
  <si>
    <t>0490373P</t>
  </si>
  <si>
    <t xml:space="preserve">E.E.PU ALBERT JACQU </t>
  </si>
  <si>
    <t xml:space="preserve">ST AUGUSTIN DES BOIS      </t>
  </si>
  <si>
    <t>0490383A</t>
  </si>
  <si>
    <t xml:space="preserve">E.E.PU PARADIS      </t>
  </si>
  <si>
    <t>0490385C</t>
  </si>
  <si>
    <t xml:space="preserve">E.E.PU BUFFON       </t>
  </si>
  <si>
    <t>0490387E</t>
  </si>
  <si>
    <t xml:space="preserve">ST LEGER SOUS CHOLET      </t>
  </si>
  <si>
    <t>0490390H</t>
  </si>
  <si>
    <t xml:space="preserve">AUBIGNE SUR LAYON         </t>
  </si>
  <si>
    <t>0490392K</t>
  </si>
  <si>
    <t xml:space="preserve">NUEIL SUR LAYON           </t>
  </si>
  <si>
    <t>0490395N</t>
  </si>
  <si>
    <t>0490399T</t>
  </si>
  <si>
    <t xml:space="preserve">LA CHAPELLE DU GENET      </t>
  </si>
  <si>
    <t>0490402W</t>
  </si>
  <si>
    <t xml:space="preserve">VILLEDIEU LA BLOUERE      </t>
  </si>
  <si>
    <t>0490404Y</t>
  </si>
  <si>
    <t xml:space="preserve">ST CRESPIN SUR MOINE      </t>
  </si>
  <si>
    <t>0490406A</t>
  </si>
  <si>
    <t>0490410E</t>
  </si>
  <si>
    <t xml:space="preserve">E.E.PU BELLE VUE    </t>
  </si>
  <si>
    <t xml:space="preserve">CHAUDRON EN MAUGES        </t>
  </si>
  <si>
    <t>0490411F</t>
  </si>
  <si>
    <t xml:space="preserve">LE FUILET                 </t>
  </si>
  <si>
    <t>0490416L</t>
  </si>
  <si>
    <t xml:space="preserve">E.E.PU MAREMAILLETT </t>
  </si>
  <si>
    <t>0490421S</t>
  </si>
  <si>
    <t xml:space="preserve">E.E.PU LE CLOS COUT </t>
  </si>
  <si>
    <t>0490423U</t>
  </si>
  <si>
    <t xml:space="preserve">E.E.PU LES VIOLETTE </t>
  </si>
  <si>
    <t>0490435G</t>
  </si>
  <si>
    <t xml:space="preserve">TURQUANT                  </t>
  </si>
  <si>
    <t>0490440M</t>
  </si>
  <si>
    <t xml:space="preserve">E.E.PU MAURICE DUVE </t>
  </si>
  <si>
    <t>0490441N</t>
  </si>
  <si>
    <t xml:space="preserve">E.E.PU QUARTIER DOU </t>
  </si>
  <si>
    <t>0490445T</t>
  </si>
  <si>
    <t xml:space="preserve">E.E.PU LES BLES D'O </t>
  </si>
  <si>
    <t xml:space="preserve">DENEZE SOUS DOUE          </t>
  </si>
  <si>
    <t>0490447V</t>
  </si>
  <si>
    <t xml:space="preserve">E.E.PU LA GLORIETTE </t>
  </si>
  <si>
    <t xml:space="preserve">MARTIGNE BRIAND           </t>
  </si>
  <si>
    <t>0490451Z</t>
  </si>
  <si>
    <t xml:space="preserve">LES VERCHERS SUR LAYON    </t>
  </si>
  <si>
    <t>0490454C</t>
  </si>
  <si>
    <t xml:space="preserve">E.E.PU LES REMPARTS </t>
  </si>
  <si>
    <t>0490455D</t>
  </si>
  <si>
    <t xml:space="preserve">ANTOIGNE                  </t>
  </si>
  <si>
    <t>0490459H</t>
  </si>
  <si>
    <t xml:space="preserve">CIZAY LA MADELEINE        </t>
  </si>
  <si>
    <t>0490463M</t>
  </si>
  <si>
    <t xml:space="preserve">E.E.PU MERON        </t>
  </si>
  <si>
    <t>0490469U</t>
  </si>
  <si>
    <t xml:space="preserve">ST MACAIRE DU BOIS        </t>
  </si>
  <si>
    <t>0490471W</t>
  </si>
  <si>
    <t xml:space="preserve">E.E.PU LES ARCADES  </t>
  </si>
  <si>
    <t xml:space="preserve">VAUDELNAY                 </t>
  </si>
  <si>
    <t>0490473Y</t>
  </si>
  <si>
    <t xml:space="preserve">E.E.PU "L'OISEAU LY </t>
  </si>
  <si>
    <t>0490477C</t>
  </si>
  <si>
    <t xml:space="preserve">E.E.PU LES TOURNESO </t>
  </si>
  <si>
    <t xml:space="preserve">CHEVIRE LE ROUGE          </t>
  </si>
  <si>
    <t>0490480F</t>
  </si>
  <si>
    <t xml:space="preserve">E.E.PU LES PINSONS  </t>
  </si>
  <si>
    <t xml:space="preserve">CLEFS                     </t>
  </si>
  <si>
    <t>0490485L</t>
  </si>
  <si>
    <t xml:space="preserve">LE GUEDENIAU              </t>
  </si>
  <si>
    <t>0490499B</t>
  </si>
  <si>
    <t xml:space="preserve">BROC                      </t>
  </si>
  <si>
    <t>0490503F</t>
  </si>
  <si>
    <t xml:space="preserve">GENNETEIL                 </t>
  </si>
  <si>
    <t>0490508L</t>
  </si>
  <si>
    <t xml:space="preserve">E.E.PU RAYMOND RENA </t>
  </si>
  <si>
    <t>0490517W</t>
  </si>
  <si>
    <t xml:space="preserve">E.E.PU DU MARRONNIE </t>
  </si>
  <si>
    <t xml:space="preserve">ST PHILBERT DU PEUPLE     </t>
  </si>
  <si>
    <t>0490529J</t>
  </si>
  <si>
    <t xml:space="preserve">E.M.PU JAN ROLLAND  </t>
  </si>
  <si>
    <t xml:space="preserve">COUTURES                  </t>
  </si>
  <si>
    <t>0490532M</t>
  </si>
  <si>
    <t xml:space="preserve">GREZILLE                  </t>
  </si>
  <si>
    <t>0490534P</t>
  </si>
  <si>
    <t xml:space="preserve">E.M.PU HERVE YVES   </t>
  </si>
  <si>
    <t xml:space="preserve">LOUERRE                   </t>
  </si>
  <si>
    <t>0490537T</t>
  </si>
  <si>
    <t xml:space="preserve">CHENEHUTTE TREVES CUNAULT </t>
  </si>
  <si>
    <t>0490539V</t>
  </si>
  <si>
    <t xml:space="preserve">E.E.PU LE BOURG     </t>
  </si>
  <si>
    <t xml:space="preserve">LES ROSIERS SUR LOIRE     </t>
  </si>
  <si>
    <t>0490543Z</t>
  </si>
  <si>
    <t>0490545B</t>
  </si>
  <si>
    <t xml:space="preserve">E.E.PU LES CASTORS  </t>
  </si>
  <si>
    <t xml:space="preserve">ST MARTIN DE LA PLACE     </t>
  </si>
  <si>
    <t>0490551H</t>
  </si>
  <si>
    <t xml:space="preserve">NEUILLE                   </t>
  </si>
  <si>
    <t>0490553K</t>
  </si>
  <si>
    <t xml:space="preserve">E.E.PU URBAIN FARDE </t>
  </si>
  <si>
    <t xml:space="preserve">VARENNES SUR LOIRE        </t>
  </si>
  <si>
    <t>0490557P</t>
  </si>
  <si>
    <t xml:space="preserve">VIVY                      </t>
  </si>
  <si>
    <t>0490561U</t>
  </si>
  <si>
    <t xml:space="preserve">BRISSARTHE                </t>
  </si>
  <si>
    <t>0490563W</t>
  </si>
  <si>
    <t xml:space="preserve">E.E.PU HENRI LEBASQ </t>
  </si>
  <si>
    <t xml:space="preserve">CHAMPIGNE                 </t>
  </si>
  <si>
    <t>0490565Y</t>
  </si>
  <si>
    <t xml:space="preserve">CONTIGNE                  </t>
  </si>
  <si>
    <t>0490567A</t>
  </si>
  <si>
    <t xml:space="preserve">JUVARDEIL                 </t>
  </si>
  <si>
    <t>0490569C</t>
  </si>
  <si>
    <t xml:space="preserve">SCEAUX D ANJOU            </t>
  </si>
  <si>
    <t>0490571E</t>
  </si>
  <si>
    <t xml:space="preserve">E.E.PU ROBERT FONTA </t>
  </si>
  <si>
    <t>0490573G</t>
  </si>
  <si>
    <t xml:space="preserve">E.E.PU PIERRE VERDI </t>
  </si>
  <si>
    <t xml:space="preserve">CHATELAIS                 </t>
  </si>
  <si>
    <t>0490583T</t>
  </si>
  <si>
    <t xml:space="preserve">E.E.PU   LE PETIT A </t>
  </si>
  <si>
    <t xml:space="preserve">ANGRIE                    </t>
  </si>
  <si>
    <t>0490585V</t>
  </si>
  <si>
    <t xml:space="preserve">E.E.PU EDMOND GIRAR </t>
  </si>
  <si>
    <t>0490586W</t>
  </si>
  <si>
    <t xml:space="preserve">E.E.PU ROC EN VAL   </t>
  </si>
  <si>
    <t xml:space="preserve">CHAMBELLAY                </t>
  </si>
  <si>
    <t>0490590A</t>
  </si>
  <si>
    <t xml:space="preserve">LA JAILLE YVON            </t>
  </si>
  <si>
    <t>0490592C</t>
  </si>
  <si>
    <t xml:space="preserve">LA POUEZE                 </t>
  </si>
  <si>
    <t>0490594E</t>
  </si>
  <si>
    <t xml:space="preserve">E.E.PU HERVE BAZIN  </t>
  </si>
  <si>
    <t xml:space="preserve">VERN D ANJOU              </t>
  </si>
  <si>
    <t>0490604R</t>
  </si>
  <si>
    <t xml:space="preserve">NOELLET                   </t>
  </si>
  <si>
    <t>0490606T</t>
  </si>
  <si>
    <t xml:space="preserve">E.E.PU L'OISEAU DE  </t>
  </si>
  <si>
    <t>0490608V</t>
  </si>
  <si>
    <t xml:space="preserve">MONTSOREAU                </t>
  </si>
  <si>
    <t>0490610X</t>
  </si>
  <si>
    <t xml:space="preserve">CHACE                     </t>
  </si>
  <si>
    <t>0490612Z</t>
  </si>
  <si>
    <t xml:space="preserve">E.E.PU SOULANGER    </t>
  </si>
  <si>
    <t>0490615C</t>
  </si>
  <si>
    <t xml:space="preserve">THORIGNE D ANJOU          </t>
  </si>
  <si>
    <t>0490616D</t>
  </si>
  <si>
    <t xml:space="preserve">E.E.PU CELESTIN FRE </t>
  </si>
  <si>
    <t xml:space="preserve">ST LAMBERT DU LATTAY      </t>
  </si>
  <si>
    <t>0490621J</t>
  </si>
  <si>
    <t xml:space="preserve">E.E.PU TURPAULT     </t>
  </si>
  <si>
    <t>0490627R</t>
  </si>
  <si>
    <t>0490629T</t>
  </si>
  <si>
    <t xml:space="preserve">LE PLESSIS MACE           </t>
  </si>
  <si>
    <t>0490631V</t>
  </si>
  <si>
    <t xml:space="preserve">E.M.PU PIMPANICAILL </t>
  </si>
  <si>
    <t xml:space="preserve">CORNILLE LES CAVES        </t>
  </si>
  <si>
    <t>0490635Z</t>
  </si>
  <si>
    <t xml:space="preserve">CHAVAGNES                 </t>
  </si>
  <si>
    <t>0490639D</t>
  </si>
  <si>
    <t xml:space="preserve">E.E.PU LE PETIT VIV </t>
  </si>
  <si>
    <t xml:space="preserve">BOUCHEMAINE               </t>
  </si>
  <si>
    <t>0490640E</t>
  </si>
  <si>
    <t xml:space="preserve">E.E.PU LES BASSES V </t>
  </si>
  <si>
    <t xml:space="preserve">CANTENAY EPINARD          </t>
  </si>
  <si>
    <t>0490641F</t>
  </si>
  <si>
    <t xml:space="preserve">E.E.PU FELIX PAUGER </t>
  </si>
  <si>
    <t xml:space="preserve">ST LAMBERT LA POTHERIE    </t>
  </si>
  <si>
    <t>0490642G</t>
  </si>
  <si>
    <t xml:space="preserve">E.E.PU CAMILLE FASI </t>
  </si>
  <si>
    <t xml:space="preserve">CHEFFES                   </t>
  </si>
  <si>
    <t>0490644J</t>
  </si>
  <si>
    <t xml:space="preserve">E.E.PU EMILE JOULAI </t>
  </si>
  <si>
    <t xml:space="preserve">SOUCELLES                 </t>
  </si>
  <si>
    <t>0490645K</t>
  </si>
  <si>
    <t xml:space="preserve">E.E.PU ALPHONSE DAU </t>
  </si>
  <si>
    <t xml:space="preserve">ETRICHE                   </t>
  </si>
  <si>
    <t>0490647M</t>
  </si>
  <si>
    <t xml:space="preserve">E.E.PU LES DEUX MOU </t>
  </si>
  <si>
    <t xml:space="preserve">JUIGNE SUR LOIRE          </t>
  </si>
  <si>
    <t>0490648N</t>
  </si>
  <si>
    <t xml:space="preserve">MOZE SUR LOUET            </t>
  </si>
  <si>
    <t>0490650R</t>
  </si>
  <si>
    <t xml:space="preserve">E.E.PU LES GRANDS J </t>
  </si>
  <si>
    <t>0490651S</t>
  </si>
  <si>
    <t xml:space="preserve">E.E.PU LES GLYCINES </t>
  </si>
  <si>
    <t xml:space="preserve">ST JEAN DES MAUVRETS      </t>
  </si>
  <si>
    <t>0490655W</t>
  </si>
  <si>
    <t xml:space="preserve">LUIGNE                    </t>
  </si>
  <si>
    <t>0490656X</t>
  </si>
  <si>
    <t xml:space="preserve">E.E.PU   LA CAPUCIN </t>
  </si>
  <si>
    <t xml:space="preserve">SAULGE L HOPITAL          </t>
  </si>
  <si>
    <t>0490658Z</t>
  </si>
  <si>
    <t xml:space="preserve">E.E.PU LE CEDRE BLE </t>
  </si>
  <si>
    <t xml:space="preserve">SARRIGNE                  </t>
  </si>
  <si>
    <t>0490659A</t>
  </si>
  <si>
    <t xml:space="preserve">FONTAINE GUERIN           </t>
  </si>
  <si>
    <t>0490661C</t>
  </si>
  <si>
    <t xml:space="preserve">ST GEORGES DU BOIS        </t>
  </si>
  <si>
    <t>0490662D</t>
  </si>
  <si>
    <t xml:space="preserve">E.E.PU JEAN BOUHIER </t>
  </si>
  <si>
    <t xml:space="preserve">ROCHEFORT SUR LOIRE       </t>
  </si>
  <si>
    <t>0490663E</t>
  </si>
  <si>
    <t xml:space="preserve">ST AUBIN DE LUIGNE        </t>
  </si>
  <si>
    <t>0490664F</t>
  </si>
  <si>
    <t xml:space="preserve">E.E.PU LES GRANDS C </t>
  </si>
  <si>
    <t xml:space="preserve">ST LEGER DES BOIS         </t>
  </si>
  <si>
    <t>0490665G</t>
  </si>
  <si>
    <t xml:space="preserve">E.E.PU CLAUDE DEBUS </t>
  </si>
  <si>
    <t xml:space="preserve">ST JEAN DE LINIERES       </t>
  </si>
  <si>
    <t>0490667J</t>
  </si>
  <si>
    <t xml:space="preserve">E.E.PU DU JARDIN EX </t>
  </si>
  <si>
    <t xml:space="preserve">BEAUSSE                   </t>
  </si>
  <si>
    <t>0490669L</t>
  </si>
  <si>
    <t xml:space="preserve">ST LAURENT DE LA PLAINE   </t>
  </si>
  <si>
    <t>0490670M</t>
  </si>
  <si>
    <t xml:space="preserve">E.E.PU FRANCOIS RAB </t>
  </si>
  <si>
    <t xml:space="preserve">BOUZILLE                  </t>
  </si>
  <si>
    <t>0490671N</t>
  </si>
  <si>
    <t xml:space="preserve">DRAIN                     </t>
  </si>
  <si>
    <t>0490672P</t>
  </si>
  <si>
    <t xml:space="preserve">E.E.PU DE LA FONTAI </t>
  </si>
  <si>
    <t xml:space="preserve">ST LAURENT DES AUTELS     </t>
  </si>
  <si>
    <t>0490674S</t>
  </si>
  <si>
    <t xml:space="preserve">MAULEVRIER                </t>
  </si>
  <si>
    <t>0490675T</t>
  </si>
  <si>
    <t xml:space="preserve">E.E.PU SAINT EXUPER </t>
  </si>
  <si>
    <t>0490676U</t>
  </si>
  <si>
    <t xml:space="preserve">E.E.PU DE L'EVRE    </t>
  </si>
  <si>
    <t xml:space="preserve">VEZINS                    </t>
  </si>
  <si>
    <t>0490677V</t>
  </si>
  <si>
    <t xml:space="preserve">CERNUSSON                 </t>
  </si>
  <si>
    <t>0490687F</t>
  </si>
  <si>
    <t xml:space="preserve">TIGNE                     </t>
  </si>
  <si>
    <t>0490690J</t>
  </si>
  <si>
    <t xml:space="preserve">LE MAY SUR EVRE           </t>
  </si>
  <si>
    <t>0490691K</t>
  </si>
  <si>
    <t xml:space="preserve">E.E.PU LES PEUPLIER </t>
  </si>
  <si>
    <t xml:space="preserve">ST ANDRE DE LA MARCHE     </t>
  </si>
  <si>
    <t>0490700V</t>
  </si>
  <si>
    <t xml:space="preserve">PARNAY                    </t>
  </si>
  <si>
    <t>0490701W</t>
  </si>
  <si>
    <t xml:space="preserve">ROU MARSON                </t>
  </si>
  <si>
    <t>0490703Y</t>
  </si>
  <si>
    <t xml:space="preserve">SOUZAY CHAMPIGNY          </t>
  </si>
  <si>
    <t>0490704Z</t>
  </si>
  <si>
    <t xml:space="preserve">VERRIE                    </t>
  </si>
  <si>
    <t>0490707C</t>
  </si>
  <si>
    <t xml:space="preserve">E.E.PU ALEXANDRE PA </t>
  </si>
  <si>
    <t xml:space="preserve">LOURESSE ROCHEMENIER      </t>
  </si>
  <si>
    <t>0490711G</t>
  </si>
  <si>
    <t xml:space="preserve">LES ULMES                 </t>
  </si>
  <si>
    <t>0490713J</t>
  </si>
  <si>
    <t xml:space="preserve">COURCHAMPS                </t>
  </si>
  <si>
    <t>0490714K</t>
  </si>
  <si>
    <t xml:space="preserve">EPIEDS                    </t>
  </si>
  <si>
    <t>0490716M</t>
  </si>
  <si>
    <t xml:space="preserve">ST JUST SUR DIVE          </t>
  </si>
  <si>
    <t>0490718P</t>
  </si>
  <si>
    <t xml:space="preserve">E.E.PU ECOLE DU CAR </t>
  </si>
  <si>
    <t xml:space="preserve">CUON                      </t>
  </si>
  <si>
    <t>0490721T</t>
  </si>
  <si>
    <t xml:space="preserve">AUVERSE                   </t>
  </si>
  <si>
    <t>0490725X</t>
  </si>
  <si>
    <t xml:space="preserve">E.E.PU LES CHAMPS D </t>
  </si>
  <si>
    <t xml:space="preserve">LASSE                     </t>
  </si>
  <si>
    <t>0490726Y</t>
  </si>
  <si>
    <t xml:space="preserve">MEON                      </t>
  </si>
  <si>
    <t>0490728A</t>
  </si>
  <si>
    <t xml:space="preserve">MEIGNE LE VICOMTE         </t>
  </si>
  <si>
    <t>0490731D</t>
  </si>
  <si>
    <t xml:space="preserve">AMBILLOU CHATEAU          </t>
  </si>
  <si>
    <t>0490732E</t>
  </si>
  <si>
    <t xml:space="preserve">CHEMELLIER                </t>
  </si>
  <si>
    <t>0490733F</t>
  </si>
  <si>
    <t xml:space="preserve">NOYANT LA PLAINE          </t>
  </si>
  <si>
    <t>0490734G</t>
  </si>
  <si>
    <t xml:space="preserve">LE THOUREIL               </t>
  </si>
  <si>
    <t>0490737K</t>
  </si>
  <si>
    <t xml:space="preserve">LA BREILLE LES PINS       </t>
  </si>
  <si>
    <t>0490740N</t>
  </si>
  <si>
    <t xml:space="preserve">E.E.PU DU BOIS MILO </t>
  </si>
  <si>
    <t xml:space="preserve">CHERRE                    </t>
  </si>
  <si>
    <t>0490741P</t>
  </si>
  <si>
    <t xml:space="preserve">MARIGNE                   </t>
  </si>
  <si>
    <t>0490742R</t>
  </si>
  <si>
    <t xml:space="preserve">E.E.PU ANDRE GUINEB </t>
  </si>
  <si>
    <t xml:space="preserve">MIRE                      </t>
  </si>
  <si>
    <t>0490743S</t>
  </si>
  <si>
    <t xml:space="preserve">QUERRE                    </t>
  </si>
  <si>
    <t>0490744T</t>
  </si>
  <si>
    <t xml:space="preserve">SOEURDRES                 </t>
  </si>
  <si>
    <t>0490748X</t>
  </si>
  <si>
    <t xml:space="preserve">E.E.PU LES TROIS PL </t>
  </si>
  <si>
    <t xml:space="preserve">LA FERRIERE DE FLEE       </t>
  </si>
  <si>
    <t>0490749Y</t>
  </si>
  <si>
    <t xml:space="preserve">LOUVAINES                 </t>
  </si>
  <si>
    <t>0490750Z</t>
  </si>
  <si>
    <t xml:space="preserve">MONTGUILLON               </t>
  </si>
  <si>
    <t>0490751A</t>
  </si>
  <si>
    <t xml:space="preserve">ST MARTIN DU BOIS         </t>
  </si>
  <si>
    <t>0490752B</t>
  </si>
  <si>
    <t xml:space="preserve">E.M.PU LES TROIS PL </t>
  </si>
  <si>
    <t xml:space="preserve">ST SAUVEUR DE FLEE        </t>
  </si>
  <si>
    <t>0490754D</t>
  </si>
  <si>
    <t xml:space="preserve">E.E.PU ALEXANDRE JA </t>
  </si>
  <si>
    <t xml:space="preserve">CHAZE SUR ARGOS           </t>
  </si>
  <si>
    <t>0490756F</t>
  </si>
  <si>
    <t xml:space="preserve">BRAIN SUR LONGUENEE       </t>
  </si>
  <si>
    <t>0490757G</t>
  </si>
  <si>
    <t xml:space="preserve">GENE                      </t>
  </si>
  <si>
    <t>0490758H</t>
  </si>
  <si>
    <t xml:space="preserve">E.E.PU LES QUENIAUX </t>
  </si>
  <si>
    <t xml:space="preserve">MONTREUIL SUR MAINE       </t>
  </si>
  <si>
    <t>0490759J</t>
  </si>
  <si>
    <t xml:space="preserve">E.E.PU LES LAVANDIE </t>
  </si>
  <si>
    <t xml:space="preserve">ARMAILLE                  </t>
  </si>
  <si>
    <t>0490760K</t>
  </si>
  <si>
    <t xml:space="preserve">BOURG L EVEQUE            </t>
  </si>
  <si>
    <t>0490761L</t>
  </si>
  <si>
    <t xml:space="preserve"> ARIAN LEMALBALAYEUR DES CIMES</t>
  </si>
  <si>
    <t xml:space="preserve">CARBAY                    </t>
  </si>
  <si>
    <t>0490763N</t>
  </si>
  <si>
    <t xml:space="preserve">LE TREMBLAY               </t>
  </si>
  <si>
    <t>0490764P</t>
  </si>
  <si>
    <t xml:space="preserve">E.E.PU LES EPERVIER </t>
  </si>
  <si>
    <t xml:space="preserve">LA PREVIERE               </t>
  </si>
  <si>
    <t>0490767T</t>
  </si>
  <si>
    <t xml:space="preserve">SERMAISE                  </t>
  </si>
  <si>
    <t>IUT AN</t>
  </si>
  <si>
    <t>0490770W</t>
  </si>
  <si>
    <t xml:space="preserve">E.M.PU VOLTAIRE     </t>
  </si>
  <si>
    <t>0490773Z</t>
  </si>
  <si>
    <t xml:space="preserve">E.M.PU GERARD PHILI </t>
  </si>
  <si>
    <t>0490774A</t>
  </si>
  <si>
    <t>0490775B</t>
  </si>
  <si>
    <t xml:space="preserve">E.M.PU LA BRUYERE   </t>
  </si>
  <si>
    <t>0490780G</t>
  </si>
  <si>
    <t xml:space="preserve">E.E.PU MOLIERE      </t>
  </si>
  <si>
    <t>0490790T</t>
  </si>
  <si>
    <t>IENM ANGERS 1 ADJ IA</t>
  </si>
  <si>
    <t>0490792V</t>
  </si>
  <si>
    <t xml:space="preserve">IENM ANGERS III     </t>
  </si>
  <si>
    <t>0490793W</t>
  </si>
  <si>
    <t xml:space="preserve">IENM ANGERS IV      </t>
  </si>
  <si>
    <t>0490794X</t>
  </si>
  <si>
    <t xml:space="preserve">IENM ANGERS IX      </t>
  </si>
  <si>
    <t>0490795Y</t>
  </si>
  <si>
    <t xml:space="preserve">IENM CHOLET I       </t>
  </si>
  <si>
    <t>0490796Z</t>
  </si>
  <si>
    <t xml:space="preserve">IENM CHOLET II      </t>
  </si>
  <si>
    <t>0490797A</t>
  </si>
  <si>
    <t xml:space="preserve">IENM CHOLET III+AIS </t>
  </si>
  <si>
    <t>0490798B</t>
  </si>
  <si>
    <t xml:space="preserve">IENM SAUMUR I       </t>
  </si>
  <si>
    <t>0490799C</t>
  </si>
  <si>
    <t xml:space="preserve">IENM SAUMUR II      </t>
  </si>
  <si>
    <t>DOUE LA FONT - LOIRE ET THOUET</t>
  </si>
  <si>
    <t>0490800D</t>
  </si>
  <si>
    <t xml:space="preserve">IENM SEGRE          </t>
  </si>
  <si>
    <t>0490805J</t>
  </si>
  <si>
    <t>0490808M</t>
  </si>
  <si>
    <t xml:space="preserve">IENM ANGERS V       </t>
  </si>
  <si>
    <t>CHALONNES/L -BORD LOIRE -LAYON</t>
  </si>
  <si>
    <t>0490809N</t>
  </si>
  <si>
    <t>0490813T</t>
  </si>
  <si>
    <t>0490814U</t>
  </si>
  <si>
    <t>0490924N</t>
  </si>
  <si>
    <t>0490930V</t>
  </si>
  <si>
    <t xml:space="preserve">E.M.PU LES JARDINS  </t>
  </si>
  <si>
    <t>0490935A</t>
  </si>
  <si>
    <t xml:space="preserve">E.E.PU LE BOIS DU R </t>
  </si>
  <si>
    <t>0490936B</t>
  </si>
  <si>
    <t>0490940F</t>
  </si>
  <si>
    <t xml:space="preserve">E.M.PU JEAN-JACQUES </t>
  </si>
  <si>
    <t>0490948P</t>
  </si>
  <si>
    <t>U ANGE</t>
  </si>
  <si>
    <t>0490987G</t>
  </si>
  <si>
    <t xml:space="preserve">E.E.PU LES RICHARDI </t>
  </si>
  <si>
    <t>0490988H</t>
  </si>
  <si>
    <t xml:space="preserve">E.M.PU LES RICHARDI </t>
  </si>
  <si>
    <t>0490989J</t>
  </si>
  <si>
    <t xml:space="preserve">E.M.PU LE PLANTY    </t>
  </si>
  <si>
    <t>0490991L</t>
  </si>
  <si>
    <t xml:space="preserve">E.E.PU LA HERSE     </t>
  </si>
  <si>
    <t>0491023W</t>
  </si>
  <si>
    <t xml:space="preserve">CDDP ANGERS         </t>
  </si>
  <si>
    <t>0491033G</t>
  </si>
  <si>
    <t>0491036K</t>
  </si>
  <si>
    <t>0491038M</t>
  </si>
  <si>
    <t>0491040P</t>
  </si>
  <si>
    <t xml:space="preserve">E.M.PU LA COCCINELL </t>
  </si>
  <si>
    <t>0491042S</t>
  </si>
  <si>
    <t xml:space="preserve">BLOU                      </t>
  </si>
  <si>
    <t>0491043T</t>
  </si>
  <si>
    <t xml:space="preserve">E.E.PU LE CHAT PERC </t>
  </si>
  <si>
    <t xml:space="preserve">BREZE                     </t>
  </si>
  <si>
    <t>0491044U</t>
  </si>
  <si>
    <t xml:space="preserve">CHAZE HENRY               </t>
  </si>
  <si>
    <t>0491045V</t>
  </si>
  <si>
    <t xml:space="preserve">E.E.PU NICOLAS COND </t>
  </si>
  <si>
    <t xml:space="preserve">SOULAINES SUR AUBANCE     </t>
  </si>
  <si>
    <t>0491046W</t>
  </si>
  <si>
    <t xml:space="preserve">E.E.PU ARMAND BROUS </t>
  </si>
  <si>
    <t xml:space="preserve">ST MELAINE SUR AUBANCE    </t>
  </si>
  <si>
    <t>0491047X</t>
  </si>
  <si>
    <t xml:space="preserve">E.E.PU RENE BROSSAR </t>
  </si>
  <si>
    <t xml:space="preserve">NOYANT LA GRAVOYERE       </t>
  </si>
  <si>
    <t>0491048Y</t>
  </si>
  <si>
    <t xml:space="preserve">VAUCHRETIEN               </t>
  </si>
  <si>
    <t>0491049Z</t>
  </si>
  <si>
    <t xml:space="preserve">E.E.PU LA MARELLE   </t>
  </si>
  <si>
    <t xml:space="preserve">DENEE                     </t>
  </si>
  <si>
    <t>0491050A</t>
  </si>
  <si>
    <t xml:space="preserve">VILLEMOISAN               </t>
  </si>
  <si>
    <t>0491051B</t>
  </si>
  <si>
    <t xml:space="preserve">VILLEBERNIER              </t>
  </si>
  <si>
    <t>0491052C</t>
  </si>
  <si>
    <t xml:space="preserve">ST GEORGES DES SEPT VOIES </t>
  </si>
  <si>
    <t>0491053D</t>
  </si>
  <si>
    <t xml:space="preserve">ST CYR EN BOURG           </t>
  </si>
  <si>
    <t>0491054E</t>
  </si>
  <si>
    <t>0491055F</t>
  </si>
  <si>
    <t xml:space="preserve">E.E.PU FELIX LANDRE </t>
  </si>
  <si>
    <t>0491056G</t>
  </si>
  <si>
    <t xml:space="preserve">E.E.PU DU TILLEUL   </t>
  </si>
  <si>
    <t xml:space="preserve">ECHEMIRE                  </t>
  </si>
  <si>
    <t>0491057H</t>
  </si>
  <si>
    <t>0491567M</t>
  </si>
  <si>
    <t>UFR PH</t>
  </si>
  <si>
    <t>0491615P</t>
  </si>
  <si>
    <t xml:space="preserve">VERNOIL                   </t>
  </si>
  <si>
    <t>0491616R</t>
  </si>
  <si>
    <t>0491617S</t>
  </si>
  <si>
    <t xml:space="preserve">E.M.PU ALFRED DE MU </t>
  </si>
  <si>
    <t>0491618T</t>
  </si>
  <si>
    <t xml:space="preserve">E.M.PU BELLEVUE     </t>
  </si>
  <si>
    <t>0491620V</t>
  </si>
  <si>
    <t xml:space="preserve">E.M.PU LE PETIT POU </t>
  </si>
  <si>
    <t>0491621W</t>
  </si>
  <si>
    <t>0491622X</t>
  </si>
  <si>
    <t xml:space="preserve">E.M.PU LA COLLINE   </t>
  </si>
  <si>
    <t xml:space="preserve">FONTEVRAUD L ABBAYE       </t>
  </si>
  <si>
    <t>0491625A</t>
  </si>
  <si>
    <t xml:space="preserve">E.E.PU ALFRED DE MU </t>
  </si>
  <si>
    <t>0491626B</t>
  </si>
  <si>
    <t>0491627C</t>
  </si>
  <si>
    <t xml:space="preserve">E.E.PU LA GIRARDIER </t>
  </si>
  <si>
    <t>0491628D</t>
  </si>
  <si>
    <t>0491630F</t>
  </si>
  <si>
    <t xml:space="preserve">E.E.PU LES PIERRES  </t>
  </si>
  <si>
    <t>0491631G</t>
  </si>
  <si>
    <t xml:space="preserve">E.E.PU EUGENE LIVET </t>
  </si>
  <si>
    <t xml:space="preserve">VERNANTES                 </t>
  </si>
  <si>
    <t>0491632H</t>
  </si>
  <si>
    <t xml:space="preserve">BRAIN SUR ALLONNES        </t>
  </si>
  <si>
    <t>0491633J</t>
  </si>
  <si>
    <t xml:space="preserve">BOCE                      </t>
  </si>
  <si>
    <t>0491634K</t>
  </si>
  <si>
    <t xml:space="preserve">CONCOURSON SUR LAYON      </t>
  </si>
  <si>
    <t>0491635L</t>
  </si>
  <si>
    <t>0491636M</t>
  </si>
  <si>
    <t xml:space="preserve">MARCE                     </t>
  </si>
  <si>
    <t>0491637N</t>
  </si>
  <si>
    <t xml:space="preserve">E.E.PU LA CLEF DES  </t>
  </si>
  <si>
    <t xml:space="preserve">FAYE D ANJOU              </t>
  </si>
  <si>
    <t>0491638P</t>
  </si>
  <si>
    <t xml:space="preserve">E.E.PU JEAN BAPTIST </t>
  </si>
  <si>
    <t>0491640S</t>
  </si>
  <si>
    <t xml:space="preserve">E.M.PU LES PIERRES  </t>
  </si>
  <si>
    <t>UFR LET LG HUM ANGER</t>
  </si>
  <si>
    <t>0491652E</t>
  </si>
  <si>
    <t xml:space="preserve">E.E.PU LES HAUTES V </t>
  </si>
  <si>
    <t>0491654G</t>
  </si>
  <si>
    <t xml:space="preserve">E.E.PU MARCEL LUNEA </t>
  </si>
  <si>
    <t xml:space="preserve">LA SEGUINIERE             </t>
  </si>
  <si>
    <t>0491655H</t>
  </si>
  <si>
    <t>0491656J</t>
  </si>
  <si>
    <t xml:space="preserve">E.E.PU ALFRED CLEME </t>
  </si>
  <si>
    <t xml:space="preserve">BOUILLE MENARD            </t>
  </si>
  <si>
    <t>0491657K</t>
  </si>
  <si>
    <t xml:space="preserve">E.E.PU LES JARDINS  </t>
  </si>
  <si>
    <t>0491658L</t>
  </si>
  <si>
    <t xml:space="preserve">E.E.PU LES P'TITS C </t>
  </si>
  <si>
    <t xml:space="preserve">CHAMPTOCE SUR LOIRE       </t>
  </si>
  <si>
    <t>0491659M</t>
  </si>
  <si>
    <t xml:space="preserve">E.E.PU L'OMBREE     </t>
  </si>
  <si>
    <t xml:space="preserve">COMBREE                   </t>
  </si>
  <si>
    <t>0491660N</t>
  </si>
  <si>
    <t xml:space="preserve">E.E.PU LES BATELIER </t>
  </si>
  <si>
    <t xml:space="preserve">LA DAGUENIERE             </t>
  </si>
  <si>
    <t>0491661P</t>
  </si>
  <si>
    <t>0491662R</t>
  </si>
  <si>
    <t xml:space="preserve">E.E.PU PETIT ANJOU  </t>
  </si>
  <si>
    <t xml:space="preserve">ST CHRISTOPHE LA COUPERIE </t>
  </si>
  <si>
    <t>0491663S</t>
  </si>
  <si>
    <t xml:space="preserve">E.E.PU LES STERNES  </t>
  </si>
  <si>
    <t xml:space="preserve">ST MATHURIN SUR LOIRE     </t>
  </si>
  <si>
    <t>0491664T</t>
  </si>
  <si>
    <t xml:space="preserve">E.E.PU LES SABLES D </t>
  </si>
  <si>
    <t xml:space="preserve">ST PIERRE MONTLIMART      </t>
  </si>
  <si>
    <t>EC FOR</t>
  </si>
  <si>
    <t>0491680K</t>
  </si>
  <si>
    <t xml:space="preserve">E.E.PU LA BLANCHERA </t>
  </si>
  <si>
    <t>0491682M</t>
  </si>
  <si>
    <t xml:space="preserve">E.E.PU RENE GASNIER </t>
  </si>
  <si>
    <t>0491683N</t>
  </si>
  <si>
    <t xml:space="preserve">E.E.PU GUSTAVE BARR </t>
  </si>
  <si>
    <t>0491686S</t>
  </si>
  <si>
    <t xml:space="preserve">E.E.PU LES GOGANES  </t>
  </si>
  <si>
    <t xml:space="preserve">LA POSSONNIERE            </t>
  </si>
  <si>
    <t>0491687T</t>
  </si>
  <si>
    <t>0491688U</t>
  </si>
  <si>
    <t xml:space="preserve">LA TESSOUALLE             </t>
  </si>
  <si>
    <t>0491689V</t>
  </si>
  <si>
    <t xml:space="preserve">E.E.PU LES BIBLUTIN </t>
  </si>
  <si>
    <t xml:space="preserve">MORANNES                  </t>
  </si>
  <si>
    <t>0491690W</t>
  </si>
  <si>
    <t>LA MEMBROLLE SUR LONGUENEE</t>
  </si>
  <si>
    <t>0491691X</t>
  </si>
  <si>
    <t xml:space="preserve">E.E.PU LES DEUX PRO </t>
  </si>
  <si>
    <t xml:space="preserve">LE COUDRAY MACOUARD       </t>
  </si>
  <si>
    <t>0491692Y</t>
  </si>
  <si>
    <t xml:space="preserve">CORNE                     </t>
  </si>
  <si>
    <t>0491693Z</t>
  </si>
  <si>
    <t>0491694A</t>
  </si>
  <si>
    <t xml:space="preserve">E.E.PU LA BOURIE FR </t>
  </si>
  <si>
    <t>0491695B</t>
  </si>
  <si>
    <t xml:space="preserve">E.M.PU LA BOURIE FR </t>
  </si>
  <si>
    <t>0491700G</t>
  </si>
  <si>
    <t xml:space="preserve">IENM ANGERS VI      </t>
  </si>
  <si>
    <t>0491709S</t>
  </si>
  <si>
    <t>0491713W</t>
  </si>
  <si>
    <t>0491714X</t>
  </si>
  <si>
    <t xml:space="preserve">E.M.PU LE CHANT DU  </t>
  </si>
  <si>
    <t xml:space="preserve">LE PLESSIS GRAMMOIRE      </t>
  </si>
  <si>
    <t>0491715Y</t>
  </si>
  <si>
    <t xml:space="preserve">E.E.PU ROGER MERCIE </t>
  </si>
  <si>
    <t xml:space="preserve">MONTJEAN SUR LOIRE        </t>
  </si>
  <si>
    <t>0491716Z</t>
  </si>
  <si>
    <t xml:space="preserve">GREZ NEUVILLE             </t>
  </si>
  <si>
    <t>0491717A</t>
  </si>
  <si>
    <t xml:space="preserve">E.E.PU MAURICE GENE </t>
  </si>
  <si>
    <t xml:space="preserve">LA MENITRE                </t>
  </si>
  <si>
    <t>0491718B</t>
  </si>
  <si>
    <t xml:space="preserve">E.M.PU PIERRE PERRE </t>
  </si>
  <si>
    <t>0491719C</t>
  </si>
  <si>
    <t xml:space="preserve">E.E.PU LES TURBAUDI </t>
  </si>
  <si>
    <t>0491720D</t>
  </si>
  <si>
    <t xml:space="preserve">E.M.PU LES TURBAUDI </t>
  </si>
  <si>
    <t>0491721E</t>
  </si>
  <si>
    <t xml:space="preserve">CHIGNE                    </t>
  </si>
  <si>
    <t>0491722F</t>
  </si>
  <si>
    <t>0491723G</t>
  </si>
  <si>
    <t xml:space="preserve">E.M.PU MARCEL PAGNO </t>
  </si>
  <si>
    <t>0491724H</t>
  </si>
  <si>
    <t xml:space="preserve">BREIL                     </t>
  </si>
  <si>
    <t>0491725J</t>
  </si>
  <si>
    <t xml:space="preserve">BEAUCOUZE                 </t>
  </si>
  <si>
    <t>0491726K</t>
  </si>
  <si>
    <t xml:space="preserve">IENM BAUGE          </t>
  </si>
  <si>
    <t>0491729N</t>
  </si>
  <si>
    <t xml:space="preserve">ST REMY LA VARENNE        </t>
  </si>
  <si>
    <t>0491734U</t>
  </si>
  <si>
    <t xml:space="preserve">E.E.PU CHARLES BENI </t>
  </si>
  <si>
    <t>0491735V</t>
  </si>
  <si>
    <t xml:space="preserve">E.E.PU ALDO FERRARO </t>
  </si>
  <si>
    <t>0491736W</t>
  </si>
  <si>
    <t>0491737X</t>
  </si>
  <si>
    <t>0491738Y</t>
  </si>
  <si>
    <t xml:space="preserve">E.E.PU ISORET       </t>
  </si>
  <si>
    <t>0491739Z</t>
  </si>
  <si>
    <t xml:space="preserve">E.E.PU ADRIEN TIGEO </t>
  </si>
  <si>
    <t>0491740A</t>
  </si>
  <si>
    <t xml:space="preserve">E.E.PU JEAN-JACQUES </t>
  </si>
  <si>
    <t>0491742C</t>
  </si>
  <si>
    <t>0491744E</t>
  </si>
  <si>
    <t xml:space="preserve">E.E.PU LE CHATEAU   </t>
  </si>
  <si>
    <t>0491745F</t>
  </si>
  <si>
    <t xml:space="preserve">E.M.PU LE CHAT BOTT </t>
  </si>
  <si>
    <t>0491746G</t>
  </si>
  <si>
    <t>0491747H</t>
  </si>
  <si>
    <t xml:space="preserve">E.E.PU LA CHEVALLER </t>
  </si>
  <si>
    <t>0491749K</t>
  </si>
  <si>
    <t xml:space="preserve">E.E.PU JEAN MADELEI </t>
  </si>
  <si>
    <t>0491750L</t>
  </si>
  <si>
    <t xml:space="preserve">E.M.PU JEAN MADELEI </t>
  </si>
  <si>
    <t>0491751M</t>
  </si>
  <si>
    <t>0491752N</t>
  </si>
  <si>
    <t xml:space="preserve">E.E.PU  LE CEDRE BL </t>
  </si>
  <si>
    <t>0491760X</t>
  </si>
  <si>
    <t xml:space="preserve">E.E.PU GERARD PHILI </t>
  </si>
  <si>
    <t>0491768F</t>
  </si>
  <si>
    <t>0491769G</t>
  </si>
  <si>
    <t>0491770H</t>
  </si>
  <si>
    <t xml:space="preserve">E.E.PU RASPAIL      </t>
  </si>
  <si>
    <t>0491771J</t>
  </si>
  <si>
    <t>0491772K</t>
  </si>
  <si>
    <t xml:space="preserve">E.E.PU GEORGES MELI </t>
  </si>
  <si>
    <t xml:space="preserve">BAUNE                     </t>
  </si>
  <si>
    <t>0491774M</t>
  </si>
  <si>
    <t xml:space="preserve">E.E.PU LES MESANGES </t>
  </si>
  <si>
    <t xml:space="preserve">FOUGERE                   </t>
  </si>
  <si>
    <t>0491775N</t>
  </si>
  <si>
    <t xml:space="preserve">JARZE                     </t>
  </si>
  <si>
    <t>0491777R</t>
  </si>
  <si>
    <t xml:space="preserve">E.E.PU LA VALLONNER </t>
  </si>
  <si>
    <t xml:space="preserve">NUAILLE                   </t>
  </si>
  <si>
    <t>0491778S</t>
  </si>
  <si>
    <t xml:space="preserve">E.E.PU LES ERABLES  </t>
  </si>
  <si>
    <t xml:space="preserve">PARCAY LES PINS           </t>
  </si>
  <si>
    <t>0491779T</t>
  </si>
  <si>
    <t xml:space="preserve">ST CHRISTOPHE DU BOIS     </t>
  </si>
  <si>
    <t>0491780U</t>
  </si>
  <si>
    <t xml:space="preserve">E.E.PU LES RECOLLET </t>
  </si>
  <si>
    <t>0491781V</t>
  </si>
  <si>
    <t xml:space="preserve">E.E.PU HENRI MATISS </t>
  </si>
  <si>
    <t xml:space="preserve">LA VARENNE                </t>
  </si>
  <si>
    <t>0491782W</t>
  </si>
  <si>
    <t xml:space="preserve">VARRAINS                  </t>
  </si>
  <si>
    <t>0491786A</t>
  </si>
  <si>
    <t>0491787B</t>
  </si>
  <si>
    <t xml:space="preserve">E.M.PU ANDREE BOISS </t>
  </si>
  <si>
    <t>0491790E</t>
  </si>
  <si>
    <t xml:space="preserve">ECOUFLANT                 </t>
  </si>
  <si>
    <t>0491791F</t>
  </si>
  <si>
    <t>E.E.A. ALFRED CLEMEN</t>
  </si>
  <si>
    <t>0491845P</t>
  </si>
  <si>
    <t>0491846R</t>
  </si>
  <si>
    <t xml:space="preserve">E.E.PU LE DOLMEN    </t>
  </si>
  <si>
    <t>0491847S</t>
  </si>
  <si>
    <t>0491848T</t>
  </si>
  <si>
    <t xml:space="preserve">E.E.PU SAINT-EXUPER </t>
  </si>
  <si>
    <t>0491850V</t>
  </si>
  <si>
    <t>0491851W</t>
  </si>
  <si>
    <t xml:space="preserve">E.E.PU LES MOISILLO </t>
  </si>
  <si>
    <t>0491852X</t>
  </si>
  <si>
    <t>0491853Y</t>
  </si>
  <si>
    <t xml:space="preserve">E.M.PU MARCEL LUNEA </t>
  </si>
  <si>
    <t>0491855A</t>
  </si>
  <si>
    <t>0491856B</t>
  </si>
  <si>
    <t>0491866M</t>
  </si>
  <si>
    <t xml:space="preserve">E.M.PU JOSEPH FROGE </t>
  </si>
  <si>
    <t>0491868P</t>
  </si>
  <si>
    <t xml:space="preserve">E.E.PU ECOLE DES VI </t>
  </si>
  <si>
    <t xml:space="preserve">DISTRE                    </t>
  </si>
  <si>
    <t>0491869R</t>
  </si>
  <si>
    <t xml:space="preserve">E.E.PU BELLE BRANCH </t>
  </si>
  <si>
    <t>0491871T</t>
  </si>
  <si>
    <t>0491874W</t>
  </si>
  <si>
    <t xml:space="preserve">MOULIHERNE                </t>
  </si>
  <si>
    <t>0491875X</t>
  </si>
  <si>
    <t xml:space="preserve">E.M.PU LE TERTRE    </t>
  </si>
  <si>
    <t xml:space="preserve">PELLOUAILLES LES VIGNES   </t>
  </si>
  <si>
    <t>0491876Y</t>
  </si>
  <si>
    <t xml:space="preserve">E.E.PU LE CLOS DE L </t>
  </si>
  <si>
    <t>0491877Z</t>
  </si>
  <si>
    <t xml:space="preserve">E.E.PU LE CHANT DU  </t>
  </si>
  <si>
    <t>0491878A</t>
  </si>
  <si>
    <t xml:space="preserve">E.E.PU RAOUL CORBIN </t>
  </si>
  <si>
    <t>0491879B</t>
  </si>
  <si>
    <t xml:space="preserve">E.E.PU JULES SPAL   </t>
  </si>
  <si>
    <t>0491883F</t>
  </si>
  <si>
    <t xml:space="preserve">E.E.PU PIERRE BEAUS </t>
  </si>
  <si>
    <t>0491885H</t>
  </si>
  <si>
    <t xml:space="preserve">E.M.PU CHAMBORD     </t>
  </si>
  <si>
    <t>0491886J</t>
  </si>
  <si>
    <t xml:space="preserve">E.E.PU CHAMBORD     </t>
  </si>
  <si>
    <t>0491887K</t>
  </si>
  <si>
    <t xml:space="preserve">E.M.PU LA JAUDETTE  </t>
  </si>
  <si>
    <t>0491889M</t>
  </si>
  <si>
    <t xml:space="preserve">ST CLEMENT DE LA PLACE    </t>
  </si>
  <si>
    <t>0491892R</t>
  </si>
  <si>
    <t xml:space="preserve">SOULAIRE ET BOURG         </t>
  </si>
  <si>
    <t>0491893S</t>
  </si>
  <si>
    <t xml:space="preserve">E.M.PU MARIE LAUREN </t>
  </si>
  <si>
    <t xml:space="preserve">TIERCE                    </t>
  </si>
  <si>
    <t>0491894T</t>
  </si>
  <si>
    <t xml:space="preserve">E.E.PU LE RONDEAU   </t>
  </si>
  <si>
    <t>0491904D</t>
  </si>
  <si>
    <t>0491906F</t>
  </si>
  <si>
    <t>0491908H</t>
  </si>
  <si>
    <t xml:space="preserve">BEAUPREAU                 </t>
  </si>
  <si>
    <t>0491909J</t>
  </si>
  <si>
    <t>0491910K</t>
  </si>
  <si>
    <t xml:space="preserve">E.E.PU LA BRUYERE   </t>
  </si>
  <si>
    <t>0491911L</t>
  </si>
  <si>
    <t>0491912M</t>
  </si>
  <si>
    <t xml:space="preserve">E.E.PU  AM STRAM GR </t>
  </si>
  <si>
    <t>0491916S</t>
  </si>
  <si>
    <t>0491948B</t>
  </si>
  <si>
    <t xml:space="preserve">IENM ANGERS VIII    </t>
  </si>
  <si>
    <t>PONTS DE CE-SUD LOIRE VIGNOBLE</t>
  </si>
  <si>
    <t>0491949C</t>
  </si>
  <si>
    <t xml:space="preserve">E.E.PU YVONNE LOMBA </t>
  </si>
  <si>
    <t xml:space="preserve">ST CLEMENT DES LEVEES     </t>
  </si>
  <si>
    <t>0491950D</t>
  </si>
  <si>
    <t xml:space="preserve">VILLEVEQUE                </t>
  </si>
  <si>
    <t>0491952F</t>
  </si>
  <si>
    <t xml:space="preserve">E.E.PU LE VAL DE L' </t>
  </si>
  <si>
    <t xml:space="preserve">CANDE                     </t>
  </si>
  <si>
    <t>0491953G</t>
  </si>
  <si>
    <t xml:space="preserve">E.E.PU LA BONNE AVE </t>
  </si>
  <si>
    <t xml:space="preserve">LE PUY NOTRE DAME         </t>
  </si>
  <si>
    <t>0491955J</t>
  </si>
  <si>
    <t xml:space="preserve">E.M.PU VAL DE L ERD </t>
  </si>
  <si>
    <t>0491957L</t>
  </si>
  <si>
    <t>0491959N</t>
  </si>
  <si>
    <t>0491961R</t>
  </si>
  <si>
    <t xml:space="preserve">E.M.PU FELIX PAUGER </t>
  </si>
  <si>
    <t>0491969Z</t>
  </si>
  <si>
    <t xml:space="preserve">E.M.PU LES GARENNES </t>
  </si>
  <si>
    <t>0491971B</t>
  </si>
  <si>
    <t xml:space="preserve">E.M.PU RENE GOSCINN </t>
  </si>
  <si>
    <t>0491972C</t>
  </si>
  <si>
    <t xml:space="preserve">E.E.PU LA JAUDETTE  </t>
  </si>
  <si>
    <t>0491979K</t>
  </si>
  <si>
    <t>0491983P</t>
  </si>
  <si>
    <t xml:space="preserve">E.M.PU MAURICE RAVE </t>
  </si>
  <si>
    <t>0491990X</t>
  </si>
  <si>
    <t xml:space="preserve">E.E.PU LA PERUSSAIE </t>
  </si>
  <si>
    <t>0491991Y</t>
  </si>
  <si>
    <t xml:space="preserve">E.E.PU MAURICE RAVE </t>
  </si>
  <si>
    <t>0491992Z</t>
  </si>
  <si>
    <t xml:space="preserve">ST GERMAIN SUR MOINE      </t>
  </si>
  <si>
    <t>0491993A</t>
  </si>
  <si>
    <t xml:space="preserve">E.E.PU BOCAGE       </t>
  </si>
  <si>
    <t xml:space="preserve">COSSE D ANJOU             </t>
  </si>
  <si>
    <t>0492008S</t>
  </si>
  <si>
    <t>0492009T</t>
  </si>
  <si>
    <t xml:space="preserve">E.E.PU LES CHARMILL </t>
  </si>
  <si>
    <t xml:space="preserve">LA POMMERAYE              </t>
  </si>
  <si>
    <t>0492012W</t>
  </si>
  <si>
    <t xml:space="preserve">E.E.PU GEORGES LAPI </t>
  </si>
  <si>
    <t xml:space="preserve">ANDREZE                   </t>
  </si>
  <si>
    <t>0492013X</t>
  </si>
  <si>
    <t xml:space="preserve">E.M.PU L'ARDOISINE  </t>
  </si>
  <si>
    <t>0492020E</t>
  </si>
  <si>
    <t>0492030R</t>
  </si>
  <si>
    <t xml:space="preserve">E.E.PU MARIE TALET  </t>
  </si>
  <si>
    <t>0492033U</t>
  </si>
  <si>
    <t xml:space="preserve">LIRE                      </t>
  </si>
  <si>
    <t>0492042D</t>
  </si>
  <si>
    <t xml:space="preserve">E.E.PU ANTONIO VIVA </t>
  </si>
  <si>
    <t xml:space="preserve">TILLIERES                 </t>
  </si>
  <si>
    <t>0492050M</t>
  </si>
  <si>
    <t xml:space="preserve">CORZE                     </t>
  </si>
  <si>
    <t>0492051N</t>
  </si>
  <si>
    <t xml:space="preserve">E.E.PU VOLTAIRE     </t>
  </si>
  <si>
    <t>0492052P</t>
  </si>
  <si>
    <t xml:space="preserve">E.E.PU RENE RONDREU </t>
  </si>
  <si>
    <t>0492053R</t>
  </si>
  <si>
    <t xml:space="preserve">E.E.PU GENEVIEVE VE </t>
  </si>
  <si>
    <t xml:space="preserve">NYOISEAU                  </t>
  </si>
  <si>
    <t>0492067F</t>
  </si>
  <si>
    <t xml:space="preserve">E.M.PU BELLE-BRANCH </t>
  </si>
  <si>
    <t>0492068G</t>
  </si>
  <si>
    <t xml:space="preserve">CHANZEAUX                 </t>
  </si>
  <si>
    <t>0492077S</t>
  </si>
  <si>
    <t>0492091G</t>
  </si>
  <si>
    <t>0492092H</t>
  </si>
  <si>
    <t>0492094K</t>
  </si>
  <si>
    <t>0492095L</t>
  </si>
  <si>
    <t>L ADMINISTRATION UNIVERSITAIRE</t>
  </si>
  <si>
    <t>0492096M</t>
  </si>
  <si>
    <t>0492098P</t>
  </si>
  <si>
    <t>0492100S</t>
  </si>
  <si>
    <t>0492106Y</t>
  </si>
  <si>
    <t>0492111D</t>
  </si>
  <si>
    <t>0492132B</t>
  </si>
  <si>
    <t xml:space="preserve">IENM ANGERS VII     </t>
  </si>
  <si>
    <t>0492134D</t>
  </si>
  <si>
    <t>LA REGION DES PAYS DE LA LOIRE</t>
  </si>
  <si>
    <t>0492135E</t>
  </si>
  <si>
    <t>0492136F</t>
  </si>
  <si>
    <t>0492188M</t>
  </si>
  <si>
    <t>EG ANG</t>
  </si>
  <si>
    <t>UFR TO</t>
  </si>
  <si>
    <t>0492229G</t>
  </si>
  <si>
    <t xml:space="preserve">E.E.PU ANDRE MALRAU </t>
  </si>
  <si>
    <t>0492254J</t>
  </si>
  <si>
    <t xml:space="preserve">E.E.PU MOLLIERES    </t>
  </si>
  <si>
    <t>0492256L</t>
  </si>
  <si>
    <t xml:space="preserve">E.M.PU ANNE BRONTE  </t>
  </si>
  <si>
    <t>0492257M</t>
  </si>
  <si>
    <t xml:space="preserve">E.E.PU CH. ET EMILY </t>
  </si>
  <si>
    <t>0492263U</t>
  </si>
  <si>
    <t xml:space="preserve">AIS                 </t>
  </si>
  <si>
    <t>0492264V</t>
  </si>
  <si>
    <t xml:space="preserve">ANGERS 2            </t>
  </si>
  <si>
    <t>0492320F</t>
  </si>
  <si>
    <t xml:space="preserve">E.E.PU ILE MILLOCHE </t>
  </si>
  <si>
    <t>SUIO I</t>
  </si>
  <si>
    <t>0492336Y</t>
  </si>
  <si>
    <t xml:space="preserve">E.E.PU MARIE ET ART </t>
  </si>
  <si>
    <t xml:space="preserve">GESTE                     </t>
  </si>
  <si>
    <t>C.E.F.</t>
  </si>
  <si>
    <t>0492349M</t>
  </si>
  <si>
    <t xml:space="preserve">JALLAIS                   </t>
  </si>
  <si>
    <t>0492350N</t>
  </si>
  <si>
    <t xml:space="preserve">E.E.PU ANNIE FRATEL </t>
  </si>
  <si>
    <t>0492364D</t>
  </si>
  <si>
    <t xml:space="preserve">IEN IA M. P. ANGERS </t>
  </si>
  <si>
    <t>IA ANGERS MISSION PREELEMENTAI</t>
  </si>
  <si>
    <t>0492368H</t>
  </si>
  <si>
    <t xml:space="preserve">CTRE R              </t>
  </si>
  <si>
    <t>CTRE R</t>
  </si>
  <si>
    <t>IFAS -</t>
  </si>
  <si>
    <t>IFA SI</t>
  </si>
  <si>
    <t>0492411E</t>
  </si>
  <si>
    <t>E.E.PU NELSON MANDEL</t>
  </si>
  <si>
    <t>0492412F</t>
  </si>
  <si>
    <t xml:space="preserve">I.M.E. LES SABLES   </t>
  </si>
  <si>
    <t>0492422S</t>
  </si>
  <si>
    <t>0492425V</t>
  </si>
  <si>
    <t>UNITE  HOPITAL DE JO</t>
  </si>
  <si>
    <t>0492427X</t>
  </si>
  <si>
    <t>E.P.PU DE L'AERODROM</t>
  </si>
  <si>
    <t>0492430A</t>
  </si>
  <si>
    <t xml:space="preserve">LPO BEAUPREAU       </t>
  </si>
  <si>
    <t>0492431B</t>
  </si>
  <si>
    <t xml:space="preserve">SEP BEAUPREAU       </t>
  </si>
  <si>
    <t>053002XN</t>
  </si>
  <si>
    <t>CONS.G DE LA MAYENNE</t>
  </si>
  <si>
    <t>CONS.G</t>
  </si>
  <si>
    <t>0530033Y</t>
  </si>
  <si>
    <t xml:space="preserve">IENM LAVAL I        </t>
  </si>
  <si>
    <t>0530034Z</t>
  </si>
  <si>
    <t xml:space="preserve">IENM LAVAL IV       </t>
  </si>
  <si>
    <t>0530035A</t>
  </si>
  <si>
    <t xml:space="preserve">IENM LAVAL V + AIS  </t>
  </si>
  <si>
    <t>0530036B</t>
  </si>
  <si>
    <t>IENM LAVAL V. ADJ IA</t>
  </si>
  <si>
    <t>0530037C</t>
  </si>
  <si>
    <t xml:space="preserve">IENM LAVAL III      </t>
  </si>
  <si>
    <t>0530038D</t>
  </si>
  <si>
    <t xml:space="preserve">IENM LAVAL II       </t>
  </si>
  <si>
    <t>053003XX</t>
  </si>
  <si>
    <t>0530042H</t>
  </si>
  <si>
    <t>0530043J</t>
  </si>
  <si>
    <t>0530044K</t>
  </si>
  <si>
    <t>053004XF</t>
  </si>
  <si>
    <t>053005XP</t>
  </si>
  <si>
    <t>SYND.V ET TOURISTIQU</t>
  </si>
  <si>
    <t>SYND.V</t>
  </si>
  <si>
    <t>053006XY</t>
  </si>
  <si>
    <t>053007XG</t>
  </si>
  <si>
    <t>0530086F</t>
  </si>
  <si>
    <t xml:space="preserve">E.E.PU SUZANNE SENS </t>
  </si>
  <si>
    <t xml:space="preserve">AHUILLE                   </t>
  </si>
  <si>
    <t>0530087G</t>
  </si>
  <si>
    <t xml:space="preserve">E.M.PU R.P.I. BIGOT </t>
  </si>
  <si>
    <t xml:space="preserve">ALEXAIN                   </t>
  </si>
  <si>
    <t>0530089J</t>
  </si>
  <si>
    <t xml:space="preserve">E.E.PU GROUPE SCOLA </t>
  </si>
  <si>
    <t>053008XR</t>
  </si>
  <si>
    <t xml:space="preserve">OPDHLM D'H.L.M.     </t>
  </si>
  <si>
    <t>OPDHLM</t>
  </si>
  <si>
    <t>0530090K</t>
  </si>
  <si>
    <t xml:space="preserve">E.M.PU GROUPE SCOLA </t>
  </si>
  <si>
    <t>0530092M</t>
  </si>
  <si>
    <t>0530093N</t>
  </si>
  <si>
    <t xml:space="preserve">E.M.PU 1. 2. 3. SOL </t>
  </si>
  <si>
    <t>0530094P</t>
  </si>
  <si>
    <t xml:space="preserve">E.E.PU COUSTEAU JAC </t>
  </si>
  <si>
    <t xml:space="preserve">ARGENTRE                  </t>
  </si>
  <si>
    <t>0530095R</t>
  </si>
  <si>
    <t xml:space="preserve">ARON                      </t>
  </si>
  <si>
    <t>0530098U</t>
  </si>
  <si>
    <t xml:space="preserve">E.E.PU R.P.I. ST GE </t>
  </si>
  <si>
    <t xml:space="preserve">ASSE LE BERENGER          </t>
  </si>
  <si>
    <t>0530100W</t>
  </si>
  <si>
    <t xml:space="preserve">E.E.PU RPI CONCENTR </t>
  </si>
  <si>
    <t xml:space="preserve">AVERTON                   </t>
  </si>
  <si>
    <t>0530102Y</t>
  </si>
  <si>
    <t>0530105B</t>
  </si>
  <si>
    <t>0530107D</t>
  </si>
  <si>
    <t xml:space="preserve">BALLEE                    </t>
  </si>
  <si>
    <t>0530109F</t>
  </si>
  <si>
    <t>A. LEFIZELLIER  R.P.I.C. LIVRE</t>
  </si>
  <si>
    <t xml:space="preserve">BALLOTS                   </t>
  </si>
  <si>
    <t>0530112J</t>
  </si>
  <si>
    <t xml:space="preserve">LA BAZOGE MONTPINCON      </t>
  </si>
  <si>
    <t>0530114L</t>
  </si>
  <si>
    <t xml:space="preserve">E.E.PU G.S. J. GUEH </t>
  </si>
  <si>
    <t>0530117P</t>
  </si>
  <si>
    <t xml:space="preserve">BEAULIEU SUR OUDON        </t>
  </si>
  <si>
    <t>0530118R</t>
  </si>
  <si>
    <t xml:space="preserve">E.E.PU R.P.I.       </t>
  </si>
  <si>
    <t xml:space="preserve">BEAUMONT PIED DE BOEUF    </t>
  </si>
  <si>
    <t>0530119S</t>
  </si>
  <si>
    <t xml:space="preserve">BELGEARD                  </t>
  </si>
  <si>
    <t>0530122V</t>
  </si>
  <si>
    <t xml:space="preserve">E.E.PU LA BIGNONE   </t>
  </si>
  <si>
    <t xml:space="preserve">LE BIGNON DU MAINE        </t>
  </si>
  <si>
    <t>0530123W</t>
  </si>
  <si>
    <t xml:space="preserve">E.M.PU R.P.I.       </t>
  </si>
  <si>
    <t xml:space="preserve">LA BIGOTTIERE             </t>
  </si>
  <si>
    <t>0530128B</t>
  </si>
  <si>
    <t xml:space="preserve">BOUCHAMPS LES CRAON       </t>
  </si>
  <si>
    <t>0530129C</t>
  </si>
  <si>
    <t xml:space="preserve">E.M.PU LES TILLEULS </t>
  </si>
  <si>
    <t xml:space="preserve">BOUERE                    </t>
  </si>
  <si>
    <t>0530130D</t>
  </si>
  <si>
    <t xml:space="preserve">BOUESSAY                  </t>
  </si>
  <si>
    <t>0530131E</t>
  </si>
  <si>
    <t xml:space="preserve">BOULAY LES IFS            </t>
  </si>
  <si>
    <t>0530132F</t>
  </si>
  <si>
    <t xml:space="preserve">LE BOURGNEUF LA FORET     </t>
  </si>
  <si>
    <t>0530137L</t>
  </si>
  <si>
    <t xml:space="preserve">BREE                      </t>
  </si>
  <si>
    <t>0530139N</t>
  </si>
  <si>
    <t xml:space="preserve">E.E.PU -R P I-      </t>
  </si>
  <si>
    <t xml:space="preserve">LA BRULATTE               </t>
  </si>
  <si>
    <t>0530140P</t>
  </si>
  <si>
    <t xml:space="preserve">E.M.PU EUGENE LEBLA </t>
  </si>
  <si>
    <t xml:space="preserve">LE BURET                  </t>
  </si>
  <si>
    <t>0530141R</t>
  </si>
  <si>
    <t xml:space="preserve">CHAILLAND                 </t>
  </si>
  <si>
    <t>0530142S</t>
  </si>
  <si>
    <t xml:space="preserve">E.E.PU JULES RENARD </t>
  </si>
  <si>
    <t xml:space="preserve">CHALONS DU MAINE          </t>
  </si>
  <si>
    <t>0530143T</t>
  </si>
  <si>
    <t xml:space="preserve">CHAMMES                   </t>
  </si>
  <si>
    <t>0530145V</t>
  </si>
  <si>
    <t xml:space="preserve">E.M.PU -R P I-      </t>
  </si>
  <si>
    <t xml:space="preserve">CHAMPFREMONT              </t>
  </si>
  <si>
    <t>0530152C</t>
  </si>
  <si>
    <t xml:space="preserve">E.E.PU EUGENE IONES </t>
  </si>
  <si>
    <t xml:space="preserve">LA CHAPELLE ANTHENAISE    </t>
  </si>
  <si>
    <t>0530154E</t>
  </si>
  <si>
    <t xml:space="preserve">LA CHAPELLE AU RIBOUL     </t>
  </si>
  <si>
    <t>0530157H</t>
  </si>
  <si>
    <t xml:space="preserve">E.E.PU MARLENE JOBE </t>
  </si>
  <si>
    <t xml:space="preserve">CHARCHIGNE                </t>
  </si>
  <si>
    <t>0530162N</t>
  </si>
  <si>
    <t xml:space="preserve">E.E.PU MARTINET PIE </t>
  </si>
  <si>
    <t>0530164R</t>
  </si>
  <si>
    <t xml:space="preserve">E.E.PU G.S. JACQUES </t>
  </si>
  <si>
    <t>0530167U</t>
  </si>
  <si>
    <t xml:space="preserve">CHATRES LA FORET          </t>
  </si>
  <si>
    <t>0530168V</t>
  </si>
  <si>
    <t xml:space="preserve">CHEMERE LE ROI            </t>
  </si>
  <si>
    <t>0530169W</t>
  </si>
  <si>
    <t xml:space="preserve">CHERANCE                  </t>
  </si>
  <si>
    <t>0530171Y</t>
  </si>
  <si>
    <t xml:space="preserve">E.E.PU CIGNE        </t>
  </si>
  <si>
    <t>0530176D</t>
  </si>
  <si>
    <t xml:space="preserve">E.E.PU  LE VIEUX TI </t>
  </si>
  <si>
    <t xml:space="preserve">CONGRIER                  </t>
  </si>
  <si>
    <t>0530178F</t>
  </si>
  <si>
    <t xml:space="preserve">CONTEST                   </t>
  </si>
  <si>
    <t>0530179G</t>
  </si>
  <si>
    <t xml:space="preserve">COSMES                    </t>
  </si>
  <si>
    <t>0530180H</t>
  </si>
  <si>
    <t xml:space="preserve">COSSE EN CHAMPAGNE        </t>
  </si>
  <si>
    <t>0530183L</t>
  </si>
  <si>
    <t xml:space="preserve">E.M.PU G.S. JEAN JA </t>
  </si>
  <si>
    <t>0530184M</t>
  </si>
  <si>
    <t xml:space="preserve">COUDRAY                   </t>
  </si>
  <si>
    <t xml:space="preserve">E.E.PU R.P.I. AVEC  </t>
  </si>
  <si>
    <t>0530187R</t>
  </si>
  <si>
    <t xml:space="preserve">COURCITE                  </t>
  </si>
  <si>
    <t>0530188S</t>
  </si>
  <si>
    <t xml:space="preserve">E.E.PU G.S. HENRI M </t>
  </si>
  <si>
    <t>0530189T</t>
  </si>
  <si>
    <t>0530190U</t>
  </si>
  <si>
    <t xml:space="preserve">E.M.PU ERIK SATIE   </t>
  </si>
  <si>
    <t>0530192W</t>
  </si>
  <si>
    <t xml:space="preserve">LA CROIXILLE              </t>
  </si>
  <si>
    <t>0530193X</t>
  </si>
  <si>
    <t xml:space="preserve">E.E.PU JACQUES YVES </t>
  </si>
  <si>
    <t xml:space="preserve">CUILLE                    </t>
  </si>
  <si>
    <t>0530199D</t>
  </si>
  <si>
    <t xml:space="preserve">DEUX EVAILLES             </t>
  </si>
  <si>
    <t>0530205K</t>
  </si>
  <si>
    <t xml:space="preserve">E.E.PU FERNAND VADI </t>
  </si>
  <si>
    <t>0530207M</t>
  </si>
  <si>
    <t>0530208N</t>
  </si>
  <si>
    <t xml:space="preserve">E.E.PU MONNET JEAN  </t>
  </si>
  <si>
    <t>0530210R</t>
  </si>
  <si>
    <t xml:space="preserve">E.M.PU LES GRANDS P </t>
  </si>
  <si>
    <t>0530212T</t>
  </si>
  <si>
    <t xml:space="preserve">E.E.PU GIRARD PIERR </t>
  </si>
  <si>
    <t xml:space="preserve">FORCE                     </t>
  </si>
  <si>
    <t>0530213U</t>
  </si>
  <si>
    <t xml:space="preserve">E.E.PU MARIN-MARIE  </t>
  </si>
  <si>
    <t xml:space="preserve">FOUGEROLLES DU PLESSIS    </t>
  </si>
  <si>
    <t>0530215W</t>
  </si>
  <si>
    <t xml:space="preserve">E.E.PU ELISEE ET BE </t>
  </si>
  <si>
    <t xml:space="preserve">FROMENTIERES              </t>
  </si>
  <si>
    <t>0530218Z</t>
  </si>
  <si>
    <t xml:space="preserve">LE GENEST ST ISLE         </t>
  </si>
  <si>
    <t>0530220B</t>
  </si>
  <si>
    <t xml:space="preserve">E.E.PU LE TRAIT D'U </t>
  </si>
  <si>
    <t xml:space="preserve">GENNES SUR GLAIZE         </t>
  </si>
  <si>
    <t>0530223E</t>
  </si>
  <si>
    <t xml:space="preserve">GESVRES                   </t>
  </si>
  <si>
    <t>0530227J</t>
  </si>
  <si>
    <t>0530228K</t>
  </si>
  <si>
    <t xml:space="preserve">LA GRAVELLE               </t>
  </si>
  <si>
    <t>0530232P</t>
  </si>
  <si>
    <t xml:space="preserve">LA HAIE TRAVERSAINE       </t>
  </si>
  <si>
    <t>0530233R</t>
  </si>
  <si>
    <t xml:space="preserve">LE HAM                    </t>
  </si>
  <si>
    <t>0530240Y</t>
  </si>
  <si>
    <t xml:space="preserve">E.E.PU R.P.I. CONCE </t>
  </si>
  <si>
    <t>R.P.I. CONCENTRE (ST  SULPICE)</t>
  </si>
  <si>
    <t xml:space="preserve">HOUSSAY                   </t>
  </si>
  <si>
    <t>0530241Z</t>
  </si>
  <si>
    <t xml:space="preserve">LE HOUSSEAU BRETIGNOLLES  </t>
  </si>
  <si>
    <t>0530242A</t>
  </si>
  <si>
    <t xml:space="preserve">L HUISSERIE               </t>
  </si>
  <si>
    <t>0530244C</t>
  </si>
  <si>
    <t xml:space="preserve">IZE                       </t>
  </si>
  <si>
    <t>0530245D</t>
  </si>
  <si>
    <t xml:space="preserve">JAVRON LES CHAPELLES      </t>
  </si>
  <si>
    <t>0530250J</t>
  </si>
  <si>
    <t xml:space="preserve">JUVIGNE                   </t>
  </si>
  <si>
    <t>0530252L</t>
  </si>
  <si>
    <t xml:space="preserve">E.E.PU FRANCOIS VAN </t>
  </si>
  <si>
    <t>0530254N</t>
  </si>
  <si>
    <t xml:space="preserve">LARCHAMP                  </t>
  </si>
  <si>
    <t>0530256R</t>
  </si>
  <si>
    <t>0530263Y</t>
  </si>
  <si>
    <t xml:space="preserve">E.E.PU HAIRY EUGENE </t>
  </si>
  <si>
    <t>0530266B</t>
  </si>
  <si>
    <t xml:space="preserve">E.E.PU G.S. HILARD  </t>
  </si>
  <si>
    <t>0530275L</t>
  </si>
  <si>
    <t>E.M.I. KERGOMARD PAU</t>
  </si>
  <si>
    <t>E.M.I.</t>
  </si>
  <si>
    <t>0530276M</t>
  </si>
  <si>
    <t xml:space="preserve">E.M.PU G.S. LOUIS P </t>
  </si>
  <si>
    <t>0530277N</t>
  </si>
  <si>
    <t xml:space="preserve">E.M.PU G.S. GERARD  </t>
  </si>
  <si>
    <t>0530283V</t>
  </si>
  <si>
    <t xml:space="preserve">E.E.PU ALAIN        </t>
  </si>
  <si>
    <t>0530284W</t>
  </si>
  <si>
    <t xml:space="preserve">E.E.PU G.S. THEVALL </t>
  </si>
  <si>
    <t>0530285X</t>
  </si>
  <si>
    <t xml:space="preserve">E.E.PU G.S. LA SENE </t>
  </si>
  <si>
    <t>0530286Y</t>
  </si>
  <si>
    <t>0530289B</t>
  </si>
  <si>
    <t xml:space="preserve">E.E.PU G.S. LES POM </t>
  </si>
  <si>
    <t>0530290C</t>
  </si>
  <si>
    <t xml:space="preserve">E.E.PU G.S. JEAN GU </t>
  </si>
  <si>
    <t>0530291D</t>
  </si>
  <si>
    <t xml:space="preserve">E.M.PU G.S. JACQUES </t>
  </si>
  <si>
    <t>0530292E</t>
  </si>
  <si>
    <t>0530293F</t>
  </si>
  <si>
    <t xml:space="preserve">E.M.PU G.S. LA SENE </t>
  </si>
  <si>
    <t>0530294G</t>
  </si>
  <si>
    <t xml:space="preserve">E.M.PU G.S. ALFRED  </t>
  </si>
  <si>
    <t>0530295H</t>
  </si>
  <si>
    <t xml:space="preserve">E.M.PU G.S. LES POM </t>
  </si>
  <si>
    <t>0530299M</t>
  </si>
  <si>
    <t xml:space="preserve">LIGNIERES ORGERES         </t>
  </si>
  <si>
    <t>0530302R</t>
  </si>
  <si>
    <t xml:space="preserve">E.E.PU R.P.I.CONCEN </t>
  </si>
  <si>
    <t>RPI CONCENTRE (MARIGNE PEUTON)</t>
  </si>
  <si>
    <t xml:space="preserve">LOIGNE SUR MAYENNE        </t>
  </si>
  <si>
    <t>0530303S</t>
  </si>
  <si>
    <t xml:space="preserve">E.E.PU MOULIN JEAN  </t>
  </si>
  <si>
    <t xml:space="preserve">LOIRON                    </t>
  </si>
  <si>
    <t>0530306V</t>
  </si>
  <si>
    <t xml:space="preserve">LOUPFOUGERES              </t>
  </si>
  <si>
    <t>0530309Y</t>
  </si>
  <si>
    <t xml:space="preserve">LOUVIGNE                  </t>
  </si>
  <si>
    <t>0530312B</t>
  </si>
  <si>
    <t xml:space="preserve">MAISONCELLES DU MAINE     </t>
  </si>
  <si>
    <t>0530320K</t>
  </si>
  <si>
    <t xml:space="preserve">E.M.PU PERRAULT CHA </t>
  </si>
  <si>
    <t>0530323N</t>
  </si>
  <si>
    <t xml:space="preserve">E.M.PU PREVERT JACQ </t>
  </si>
  <si>
    <t>0530324P</t>
  </si>
  <si>
    <t xml:space="preserve">E.E.PU G.S. PAUL EL </t>
  </si>
  <si>
    <t>0530325R</t>
  </si>
  <si>
    <t xml:space="preserve">E.M.PU G.S. PAUL EL </t>
  </si>
  <si>
    <t>0530326S</t>
  </si>
  <si>
    <t xml:space="preserve">MEE                       </t>
  </si>
  <si>
    <t>0530328U</t>
  </si>
  <si>
    <t xml:space="preserve">MENIL                     </t>
  </si>
  <si>
    <t>0530331X</t>
  </si>
  <si>
    <t xml:space="preserve">MEZANGERS                 </t>
  </si>
  <si>
    <t>0530332Y</t>
  </si>
  <si>
    <t xml:space="preserve">E.E.PU L'ILE AUX EN </t>
  </si>
  <si>
    <t xml:space="preserve">MONTAUDIN                 </t>
  </si>
  <si>
    <t>0530336C</t>
  </si>
  <si>
    <t xml:space="preserve">MONTIGNE LE BRILLANT      </t>
  </si>
  <si>
    <t>0530337D</t>
  </si>
  <si>
    <t xml:space="preserve">E.E.PU CHEMIN DE CO </t>
  </si>
  <si>
    <t xml:space="preserve">MONTJEAN                  </t>
  </si>
  <si>
    <t>0530338E</t>
  </si>
  <si>
    <t xml:space="preserve">MONTOURTIER               </t>
  </si>
  <si>
    <t>0530339F</t>
  </si>
  <si>
    <t xml:space="preserve">MONTREUIL POULAY          </t>
  </si>
  <si>
    <t>0530342J</t>
  </si>
  <si>
    <t xml:space="preserve">MOULAY                    </t>
  </si>
  <si>
    <t>0530343K</t>
  </si>
  <si>
    <t xml:space="preserve">E.E.PU PIQUE PRUNE  </t>
  </si>
  <si>
    <t xml:space="preserve">NEAU                      </t>
  </si>
  <si>
    <t>0530344L</t>
  </si>
  <si>
    <t xml:space="preserve">NEUILLY LE VENDIN         </t>
  </si>
  <si>
    <t>0530347P</t>
  </si>
  <si>
    <t xml:space="preserve">NUILLE SUR VICOIN         </t>
  </si>
  <si>
    <t>0530353W</t>
  </si>
  <si>
    <t xml:space="preserve">PARNE SUR ROC             </t>
  </si>
  <si>
    <t>0530356Z</t>
  </si>
  <si>
    <t xml:space="preserve">E.E.PU RPIC ST PIER </t>
  </si>
  <si>
    <t xml:space="preserve">LA PELLERINE              </t>
  </si>
  <si>
    <t>0530358B</t>
  </si>
  <si>
    <t xml:space="preserve">E.E.PU PRODHOMME AR </t>
  </si>
  <si>
    <t xml:space="preserve">POMMERIEUX                </t>
  </si>
  <si>
    <t>0530362F</t>
  </si>
  <si>
    <t>RPI BEAUMONT P. DE B.-LE BURET</t>
  </si>
  <si>
    <t xml:space="preserve">PREAUX                    </t>
  </si>
  <si>
    <t>0530363G</t>
  </si>
  <si>
    <t xml:space="preserve">E.E.PU R.P.I.C. - G </t>
  </si>
  <si>
    <t>0530365J</t>
  </si>
  <si>
    <t>0530367L</t>
  </si>
  <si>
    <t xml:space="preserve">E.E.PU G.S. MAURICE </t>
  </si>
  <si>
    <t xml:space="preserve">QUELAINES ST GAULT        </t>
  </si>
  <si>
    <t>0530368M</t>
  </si>
  <si>
    <t xml:space="preserve">E.E.PU R.P.I. BOUCH </t>
  </si>
  <si>
    <t xml:space="preserve">RAVIGNY                   </t>
  </si>
  <si>
    <t>0530371R</t>
  </si>
  <si>
    <t>0530373T</t>
  </si>
  <si>
    <t xml:space="preserve">LE RIBAY                  </t>
  </si>
  <si>
    <t>0530376W</t>
  </si>
  <si>
    <t xml:space="preserve">LA ROUAUDIERE             </t>
  </si>
  <si>
    <t>0530377X</t>
  </si>
  <si>
    <t xml:space="preserve">RUILLE FROID FONDS        </t>
  </si>
  <si>
    <t>0530378Y</t>
  </si>
  <si>
    <t xml:space="preserve">E.E.PU ROBERT TATIN </t>
  </si>
  <si>
    <t xml:space="preserve">RUILLE LE GRAVELAIS       </t>
  </si>
  <si>
    <t>0530379Z</t>
  </si>
  <si>
    <t xml:space="preserve">E.E.PU EMILE ZOLA   </t>
  </si>
  <si>
    <t xml:space="preserve">SACE                      </t>
  </si>
  <si>
    <t>0530380A</t>
  </si>
  <si>
    <t xml:space="preserve">ST AIGNAN DE COUPTRAIN    </t>
  </si>
  <si>
    <t>0530381B</t>
  </si>
  <si>
    <t xml:space="preserve">ST AIGNAN SUR ROE         </t>
  </si>
  <si>
    <t>0530384E</t>
  </si>
  <si>
    <t xml:space="preserve">E.E.PU PAUL CEZANNE </t>
  </si>
  <si>
    <t xml:space="preserve">ST BAUDELLE               </t>
  </si>
  <si>
    <t>0530386G</t>
  </si>
  <si>
    <t xml:space="preserve">E.E.PU G.S. LA FORE </t>
  </si>
  <si>
    <t>0530388J</t>
  </si>
  <si>
    <t xml:space="preserve">ST BRICE                  </t>
  </si>
  <si>
    <t>0530389K</t>
  </si>
  <si>
    <t xml:space="preserve">ST CALAIS DU DESERT       </t>
  </si>
  <si>
    <t>0530390L</t>
  </si>
  <si>
    <t xml:space="preserve">E.E.PU CABROL CHRIS </t>
  </si>
  <si>
    <t xml:space="preserve">ST CENERE                 </t>
  </si>
  <si>
    <t>0530392N</t>
  </si>
  <si>
    <t xml:space="preserve">ST CHRISTOPHE DU LUAT     </t>
  </si>
  <si>
    <t>0530396T</t>
  </si>
  <si>
    <t xml:space="preserve">ST DENIS D ANJOU          </t>
  </si>
  <si>
    <t>0530397U</t>
  </si>
  <si>
    <t>0530398V</t>
  </si>
  <si>
    <t xml:space="preserve">ST DENIS DE GASTINES      </t>
  </si>
  <si>
    <t>0530401Y</t>
  </si>
  <si>
    <t xml:space="preserve">E.E.PU HENRI DES    </t>
  </si>
  <si>
    <t xml:space="preserve">ST FRAIMBAULT DE PRIERES  </t>
  </si>
  <si>
    <t>0530404B</t>
  </si>
  <si>
    <t xml:space="preserve">STE GEMMES LE ROBERT      </t>
  </si>
  <si>
    <t>0530406D</t>
  </si>
  <si>
    <t xml:space="preserve">ST GEORGES BUTTAVENT      </t>
  </si>
  <si>
    <t>0530409G</t>
  </si>
  <si>
    <t xml:space="preserve">E.E.PU YVES DUTEIL  </t>
  </si>
  <si>
    <t xml:space="preserve">ST GEORGES LE FLECHARD    </t>
  </si>
  <si>
    <t>0530410H</t>
  </si>
  <si>
    <t xml:space="preserve">ST GEORGES SUR ERVE       </t>
  </si>
  <si>
    <t>0530412K</t>
  </si>
  <si>
    <t xml:space="preserve">ST GERMAIN DE COULAMER    </t>
  </si>
  <si>
    <t>0530414M</t>
  </si>
  <si>
    <t xml:space="preserve">ST GERMAIN LE GUILLAUME   </t>
  </si>
  <si>
    <t>0530415N</t>
  </si>
  <si>
    <t xml:space="preserve">E.E.PU JEAN LOUIS E </t>
  </si>
  <si>
    <t xml:space="preserve">ST HILAIRE DU MAINE       </t>
  </si>
  <si>
    <t>0530418S</t>
  </si>
  <si>
    <t xml:space="preserve">ST JEAN SUR ERVE          </t>
  </si>
  <si>
    <t>0530424Y</t>
  </si>
  <si>
    <t xml:space="preserve">ST LOUP DU DORAT          </t>
  </si>
  <si>
    <t>0530428C</t>
  </si>
  <si>
    <t xml:space="preserve">ST MARS SUR COLMONT       </t>
  </si>
  <si>
    <t>0530429D</t>
  </si>
  <si>
    <t xml:space="preserve">E.E.PU LAMY MICHEL  </t>
  </si>
  <si>
    <t xml:space="preserve">ST MARS SUR LA FUTAIE     </t>
  </si>
  <si>
    <t>0530434J</t>
  </si>
  <si>
    <t xml:space="preserve">E.E.PU HENRI CHANTR </t>
  </si>
  <si>
    <t xml:space="preserve">ST OUEN DES TOITS         </t>
  </si>
  <si>
    <t>0530438N</t>
  </si>
  <si>
    <t xml:space="preserve">E.E.PU MORISSET-COU </t>
  </si>
  <si>
    <t xml:space="preserve">ST PIERRE DES NIDS        </t>
  </si>
  <si>
    <t>0530441S</t>
  </si>
  <si>
    <t xml:space="preserve">E.M.PU RPI          </t>
  </si>
  <si>
    <t xml:space="preserve">ST PIERRE SUR ERVE        </t>
  </si>
  <si>
    <t>0530442T</t>
  </si>
  <si>
    <t xml:space="preserve">E.E.PU RPI          </t>
  </si>
  <si>
    <t xml:space="preserve">ST PIERRE SUR ORTHE       </t>
  </si>
  <si>
    <t>0530449A</t>
  </si>
  <si>
    <t xml:space="preserve">STE SUZANNE               </t>
  </si>
  <si>
    <t>0530451C</t>
  </si>
  <si>
    <t xml:space="preserve">SAULGES                   </t>
  </si>
  <si>
    <t>0530452D</t>
  </si>
  <si>
    <t xml:space="preserve">LA SELLE CRAONNAISE       </t>
  </si>
  <si>
    <t>0530456H</t>
  </si>
  <si>
    <t xml:space="preserve">SOULGE SUR OUETTE         </t>
  </si>
  <si>
    <t>0530458K</t>
  </si>
  <si>
    <t xml:space="preserve">THORIGNE EN CHARNIE       </t>
  </si>
  <si>
    <t>0530459L</t>
  </si>
  <si>
    <t xml:space="preserve">TORCE VIVIERS EN CHARNIE  </t>
  </si>
  <si>
    <t>0530460M</t>
  </si>
  <si>
    <t xml:space="preserve">TRANS                     </t>
  </si>
  <si>
    <t>0530461N</t>
  </si>
  <si>
    <t xml:space="preserve">E.E.PU EUGENE HAIRY </t>
  </si>
  <si>
    <t xml:space="preserve">VAIGES                    </t>
  </si>
  <si>
    <t>0530466U</t>
  </si>
  <si>
    <t>0530468W</t>
  </si>
  <si>
    <t>0530472A</t>
  </si>
  <si>
    <t xml:space="preserve">VIMARCE                   </t>
  </si>
  <si>
    <t>0530474C</t>
  </si>
  <si>
    <t xml:space="preserve">VOUTRE                    </t>
  </si>
  <si>
    <t>0530477F</t>
  </si>
  <si>
    <t xml:space="preserve">E.M.PU G.S. HENRI M </t>
  </si>
  <si>
    <t>0530478G</t>
  </si>
  <si>
    <t xml:space="preserve">E.E.PU G.S. JULES V </t>
  </si>
  <si>
    <t>0530479H</t>
  </si>
  <si>
    <t xml:space="preserve">E.M.PU G.S. JULES V </t>
  </si>
  <si>
    <t>0530481K</t>
  </si>
  <si>
    <t xml:space="preserve">E.M.PU LA SOURIS VE </t>
  </si>
  <si>
    <t>0530482L</t>
  </si>
  <si>
    <t xml:space="preserve">E.M.PU G. S. LA FOR </t>
  </si>
  <si>
    <t>0530483M</t>
  </si>
  <si>
    <t xml:space="preserve">E.M.PU G.S. JULES F </t>
  </si>
  <si>
    <t xml:space="preserve">ST PIERRE LA COUR         </t>
  </si>
  <si>
    <t>0530501G</t>
  </si>
  <si>
    <t xml:space="preserve">E.E.PU BONO CAMPO G </t>
  </si>
  <si>
    <t xml:space="preserve">BONCHAMP LES LAVAL        </t>
  </si>
  <si>
    <t>0530502H</t>
  </si>
  <si>
    <t>0530503J</t>
  </si>
  <si>
    <t xml:space="preserve">E.E.PU DENISE RAYMO </t>
  </si>
  <si>
    <t xml:space="preserve">CHATILLON SUR COLMONT     </t>
  </si>
  <si>
    <t>0530504K</t>
  </si>
  <si>
    <t>0530505L</t>
  </si>
  <si>
    <t xml:space="preserve">HAMBERS                   </t>
  </si>
  <si>
    <t>0530506M</t>
  </si>
  <si>
    <t xml:space="preserve">E.E.PU G.S. VICTOR  </t>
  </si>
  <si>
    <t>0530508P</t>
  </si>
  <si>
    <t xml:space="preserve">E.E.PU G.S. J. DE L </t>
  </si>
  <si>
    <t xml:space="preserve">LOUVERNE                  </t>
  </si>
  <si>
    <t>0530509R</t>
  </si>
  <si>
    <t xml:space="preserve">E.E.PU FERRY JULES  </t>
  </si>
  <si>
    <t>0530510S</t>
  </si>
  <si>
    <t xml:space="preserve">E.E.PU MICHEL LOUIS </t>
  </si>
  <si>
    <t>0530511T</t>
  </si>
  <si>
    <t xml:space="preserve">E.E.PU G.S. P. ET M </t>
  </si>
  <si>
    <t>0530513V</t>
  </si>
  <si>
    <t xml:space="preserve">E.E.PU G.S. JEAN TA </t>
  </si>
  <si>
    <t>0530515X</t>
  </si>
  <si>
    <t xml:space="preserve">E.E.PU DU CHAT PERC </t>
  </si>
  <si>
    <t>0530516Y</t>
  </si>
  <si>
    <t xml:space="preserve">ST CYR EN PAIL            </t>
  </si>
  <si>
    <t>0530522E</t>
  </si>
  <si>
    <t xml:space="preserve">BAZOUGERS                 </t>
  </si>
  <si>
    <t>0530738P</t>
  </si>
  <si>
    <t xml:space="preserve">E.E.PU MARCEL AYME  </t>
  </si>
  <si>
    <t xml:space="preserve">BIERNE                    </t>
  </si>
  <si>
    <t>0530739R</t>
  </si>
  <si>
    <t xml:space="preserve">JUBLAINS                  </t>
  </si>
  <si>
    <t>0530742U</t>
  </si>
  <si>
    <t xml:space="preserve">E.M.PU G.S. J. DE L </t>
  </si>
  <si>
    <t>0530743V</t>
  </si>
  <si>
    <t xml:space="preserve">MARCILLE LA VILLE         </t>
  </si>
  <si>
    <t>0530744W</t>
  </si>
  <si>
    <t xml:space="preserve">E.E.PU LES COCCINEL </t>
  </si>
  <si>
    <t xml:space="preserve">MONTENAY                  </t>
  </si>
  <si>
    <t>0530745X</t>
  </si>
  <si>
    <t xml:space="preserve">E.E.PU LEMESLE LOUI </t>
  </si>
  <si>
    <t xml:space="preserve">VILLIERS CHARLEMAGNE      </t>
  </si>
  <si>
    <t>0530747Z</t>
  </si>
  <si>
    <t xml:space="preserve">E.E.PU LEVROT       </t>
  </si>
  <si>
    <t>0530748A</t>
  </si>
  <si>
    <t xml:space="preserve">E.E.PU G.S. CHARLES </t>
  </si>
  <si>
    <t>0530749B</t>
  </si>
  <si>
    <t xml:space="preserve">E.M.PU G.S. ANNIE F </t>
  </si>
  <si>
    <t>0530757K</t>
  </si>
  <si>
    <t>0530759M</t>
  </si>
  <si>
    <t xml:space="preserve">E.E.PU VERNE JULES  </t>
  </si>
  <si>
    <t xml:space="preserve">COMMER                    </t>
  </si>
  <si>
    <t>0530760N</t>
  </si>
  <si>
    <t xml:space="preserve">E.M.PU LA GRANDE VA </t>
  </si>
  <si>
    <t>0530763S</t>
  </si>
  <si>
    <t xml:space="preserve">OISSEAU                   </t>
  </si>
  <si>
    <t>0530764T</t>
  </si>
  <si>
    <t xml:space="preserve">E.E.PU ERNEST GUILL </t>
  </si>
  <si>
    <t>0530765U</t>
  </si>
  <si>
    <t xml:space="preserve">E.M.PU G.S. J. GUEH </t>
  </si>
  <si>
    <t>0530766V</t>
  </si>
  <si>
    <t xml:space="preserve">E.E.PU G.S. RENE CA </t>
  </si>
  <si>
    <t>0530767W</t>
  </si>
  <si>
    <t xml:space="preserve">E.E.PU GALILEE      </t>
  </si>
  <si>
    <t xml:space="preserve">MARTIGNE SUR MAYENNE      </t>
  </si>
  <si>
    <t>0530768X</t>
  </si>
  <si>
    <t xml:space="preserve">E.E.PU G.S. JEAN JA </t>
  </si>
  <si>
    <t>0530769Y</t>
  </si>
  <si>
    <t xml:space="preserve">CHANTRIGNE                </t>
  </si>
  <si>
    <t>0530781L</t>
  </si>
  <si>
    <t xml:space="preserve">ENTRAMMES                 </t>
  </si>
  <si>
    <t>0530783N</t>
  </si>
  <si>
    <t xml:space="preserve">E.E.PU G.S. LOUIS P </t>
  </si>
  <si>
    <t>0530784P</t>
  </si>
  <si>
    <t xml:space="preserve">E.E.PU ESCUDERO LEN </t>
  </si>
  <si>
    <t xml:space="preserve">LA BACONNIERE             </t>
  </si>
  <si>
    <t>0530786S</t>
  </si>
  <si>
    <t xml:space="preserve">E.E.PU G.S. LE LAC  </t>
  </si>
  <si>
    <t>0530787T</t>
  </si>
  <si>
    <t xml:space="preserve">E.M.PU G.S. LE LAC  </t>
  </si>
  <si>
    <t>0530796C</t>
  </si>
  <si>
    <t xml:space="preserve">E.E.PU G.S. JULES F </t>
  </si>
  <si>
    <t>0530800G</t>
  </si>
  <si>
    <t xml:space="preserve">E.E.PU G.S. MARCEL  </t>
  </si>
  <si>
    <t>0530801H</t>
  </si>
  <si>
    <t xml:space="preserve">E.M.PU G.S. MARCEL  </t>
  </si>
  <si>
    <t>0530808R</t>
  </si>
  <si>
    <t>0530809S</t>
  </si>
  <si>
    <t xml:space="preserve">E.M.PU ALBERT JACQU </t>
  </si>
  <si>
    <t>0530810T</t>
  </si>
  <si>
    <t xml:space="preserve">CDDP LAVAL          </t>
  </si>
  <si>
    <t>0530834U</t>
  </si>
  <si>
    <t>0530838Y</t>
  </si>
  <si>
    <t xml:space="preserve">DESERTINES                </t>
  </si>
  <si>
    <t>0530842C</t>
  </si>
  <si>
    <t xml:space="preserve">E.M.PU LES DAUPHINS </t>
  </si>
  <si>
    <t>0530843D</t>
  </si>
  <si>
    <t>0530846G</t>
  </si>
  <si>
    <t xml:space="preserve">E.M.PU G.S. LE PETI </t>
  </si>
  <si>
    <t>0530859W</t>
  </si>
  <si>
    <t xml:space="preserve">E.E.PU G.S. SAINT E </t>
  </si>
  <si>
    <t>0530867E</t>
  </si>
  <si>
    <t xml:space="preserve">E.M.PU G.S. MAURICE </t>
  </si>
  <si>
    <t>INST S</t>
  </si>
  <si>
    <t>0530900R</t>
  </si>
  <si>
    <t xml:space="preserve">E.M.PU L'ANGELLERIE </t>
  </si>
  <si>
    <t>0530901S</t>
  </si>
  <si>
    <t xml:space="preserve">ARQUENAY                  </t>
  </si>
  <si>
    <t>0530910B</t>
  </si>
  <si>
    <t>0530912D</t>
  </si>
  <si>
    <t xml:space="preserve">E.E.PU G.S. FREINET </t>
  </si>
  <si>
    <t xml:space="preserve">ST JEAN SUR MAYENNE       </t>
  </si>
  <si>
    <t>0530917J</t>
  </si>
  <si>
    <t>0530919L</t>
  </si>
  <si>
    <t xml:space="preserve">E.E.PU G.S. FRANCOI </t>
  </si>
  <si>
    <t>0530921N</t>
  </si>
  <si>
    <t>0530923R</t>
  </si>
  <si>
    <t xml:space="preserve">E.M.PU RPI CONCENTR </t>
  </si>
  <si>
    <t xml:space="preserve">ST FORT                   </t>
  </si>
  <si>
    <t>0530937F</t>
  </si>
  <si>
    <t xml:space="preserve">E.M.PU G.S. FRANCOI </t>
  </si>
  <si>
    <t>0530950V</t>
  </si>
  <si>
    <t xml:space="preserve">IENM LAVAL VI       </t>
  </si>
  <si>
    <t>IUT LA</t>
  </si>
  <si>
    <t>0530952X</t>
  </si>
  <si>
    <t>EC AID</t>
  </si>
  <si>
    <t>0531014P</t>
  </si>
  <si>
    <t xml:space="preserve">IEN IA M. P. LAVAL  </t>
  </si>
  <si>
    <t>IA LAVAL MISSION PREELEMENTAIR</t>
  </si>
  <si>
    <t>ANT  C</t>
  </si>
  <si>
    <t>0531040T</t>
  </si>
  <si>
    <t>I.F.ER CENTRE HOSPIT</t>
  </si>
  <si>
    <t>I.F.ER</t>
  </si>
  <si>
    <t>0531041U</t>
  </si>
  <si>
    <t>I.F.A. LYCEE  POLYVA</t>
  </si>
  <si>
    <t>0720022H</t>
  </si>
  <si>
    <t xml:space="preserve">E.E.PU COURBOULAY   </t>
  </si>
  <si>
    <t>072002XF</t>
  </si>
  <si>
    <t xml:space="preserve">CONS.G DE LA SARTHE </t>
  </si>
  <si>
    <t>072003XP</t>
  </si>
  <si>
    <t>072004XY</t>
  </si>
  <si>
    <t>072005XG</t>
  </si>
  <si>
    <t>MAIRIE MAIRIE DU MAN</t>
  </si>
  <si>
    <t>072006XR</t>
  </si>
  <si>
    <t>072007XZ</t>
  </si>
  <si>
    <t>IUT LE</t>
  </si>
  <si>
    <t>0720089F</t>
  </si>
  <si>
    <t xml:space="preserve">E.E.PU ROBERT DESHA </t>
  </si>
  <si>
    <t xml:space="preserve">LA CHAPELLE HUON          </t>
  </si>
  <si>
    <t>072008XH</t>
  </si>
  <si>
    <t>0720092J</t>
  </si>
  <si>
    <t xml:space="preserve">LA CHAPELLE ST FRAY       </t>
  </si>
  <si>
    <t>0720098R</t>
  </si>
  <si>
    <t xml:space="preserve">CHASSILLE                 </t>
  </si>
  <si>
    <t>0720099S</t>
  </si>
  <si>
    <t xml:space="preserve">E.E.PU POINT DU JOU </t>
  </si>
  <si>
    <t>072009XS</t>
  </si>
  <si>
    <t>0720100T</t>
  </si>
  <si>
    <t>0720101U</t>
  </si>
  <si>
    <t>0720103W</t>
  </si>
  <si>
    <t xml:space="preserve">CHAUFOUR NOTRE DAME       </t>
  </si>
  <si>
    <t>0720107A</t>
  </si>
  <si>
    <t xml:space="preserve">CHEMIRE LE GAUDIN         </t>
  </si>
  <si>
    <t>072010XA</t>
  </si>
  <si>
    <t xml:space="preserve">BIBL                </t>
  </si>
  <si>
    <t>0720110D</t>
  </si>
  <si>
    <t>0720112F</t>
  </si>
  <si>
    <t>0720113G</t>
  </si>
  <si>
    <t xml:space="preserve">CHERREAU                  </t>
  </si>
  <si>
    <t>0720114H</t>
  </si>
  <si>
    <t xml:space="preserve">LE CHEVAIN                </t>
  </si>
  <si>
    <t>0720115J</t>
  </si>
  <si>
    <t xml:space="preserve">CHEVILLE                  </t>
  </si>
  <si>
    <t>072011XJ</t>
  </si>
  <si>
    <t xml:space="preserve">MED                 </t>
  </si>
  <si>
    <t>0720120P</t>
  </si>
  <si>
    <t xml:space="preserve">CONFLANS SUR ANILLE       </t>
  </si>
  <si>
    <t>0720126W</t>
  </si>
  <si>
    <t>0720127X</t>
  </si>
  <si>
    <t>072012XT</t>
  </si>
  <si>
    <t xml:space="preserve">AUBIGNE RACAN             </t>
  </si>
  <si>
    <t>0720130A</t>
  </si>
  <si>
    <t xml:space="preserve">CORMES                    </t>
  </si>
  <si>
    <t>0720134E</t>
  </si>
  <si>
    <t xml:space="preserve">IENM LE MANS I      </t>
  </si>
  <si>
    <t>0720135F</t>
  </si>
  <si>
    <t xml:space="preserve">IENM LE MANS III    </t>
  </si>
  <si>
    <t>0720136G</t>
  </si>
  <si>
    <t xml:space="preserve">IENM LE MANS II     </t>
  </si>
  <si>
    <t>0720137H</t>
  </si>
  <si>
    <t xml:space="preserve">IENM SABLE SARTHE   </t>
  </si>
  <si>
    <t>0720138J</t>
  </si>
  <si>
    <t>IENM LE MANS V + AIS</t>
  </si>
  <si>
    <t>072013XB</t>
  </si>
  <si>
    <t xml:space="preserve">ASS HY DE LA SARTHE </t>
  </si>
  <si>
    <t>ASS HY</t>
  </si>
  <si>
    <t>0720140L</t>
  </si>
  <si>
    <t xml:space="preserve">IENM LA FLECHE      </t>
  </si>
  <si>
    <t>0720141M</t>
  </si>
  <si>
    <t xml:space="preserve">IENM MAMERS         </t>
  </si>
  <si>
    <t>0720142N</t>
  </si>
  <si>
    <t xml:space="preserve">IENM LA FERTE BERNA </t>
  </si>
  <si>
    <t>0720143P</t>
  </si>
  <si>
    <t xml:space="preserve">IENM LE MANS IV     </t>
  </si>
  <si>
    <t>0720145S</t>
  </si>
  <si>
    <t xml:space="preserve">FAY                       </t>
  </si>
  <si>
    <t>0720146T</t>
  </si>
  <si>
    <t xml:space="preserve">E.E.PU ANDRE GRASSI </t>
  </si>
  <si>
    <t xml:space="preserve">FATINES                   </t>
  </si>
  <si>
    <t>0720148V</t>
  </si>
  <si>
    <t xml:space="preserve">ETIVAL LES LE MANS        </t>
  </si>
  <si>
    <t>0720149W</t>
  </si>
  <si>
    <t xml:space="preserve">EPINEU LE CHEVREUIL       </t>
  </si>
  <si>
    <t>0720150X</t>
  </si>
  <si>
    <t xml:space="preserve">ECORPAIN                  </t>
  </si>
  <si>
    <t>0720151Y</t>
  </si>
  <si>
    <t xml:space="preserve">E.M.PU ST EXUPERY   </t>
  </si>
  <si>
    <t>0720154B</t>
  </si>
  <si>
    <t>0720155C</t>
  </si>
  <si>
    <t xml:space="preserve">DUNEAU                    </t>
  </si>
  <si>
    <t>0720162K</t>
  </si>
  <si>
    <t xml:space="preserve">DISSE SOUS LE LUDE        </t>
  </si>
  <si>
    <t>0720164M</t>
  </si>
  <si>
    <t xml:space="preserve">DISSAY SOUS COURCILLON    </t>
  </si>
  <si>
    <t>0720167R</t>
  </si>
  <si>
    <t xml:space="preserve">DEGRE                     </t>
  </si>
  <si>
    <t>0720169T</t>
  </si>
  <si>
    <t xml:space="preserve">DANGEUL                   </t>
  </si>
  <si>
    <t>0720170U</t>
  </si>
  <si>
    <t xml:space="preserve">CURES                     </t>
  </si>
  <si>
    <t>0720176A</t>
  </si>
  <si>
    <t xml:space="preserve">COULANS SUR GEE           </t>
  </si>
  <si>
    <t>0720177B</t>
  </si>
  <si>
    <t>0720181F</t>
  </si>
  <si>
    <t xml:space="preserve">COURCEBOEUFS              </t>
  </si>
  <si>
    <t>0720182G</t>
  </si>
  <si>
    <t xml:space="preserve">COURCELLES LA FORET       </t>
  </si>
  <si>
    <t>0720190R</t>
  </si>
  <si>
    <t xml:space="preserve">E.E.PU COSNELLE     </t>
  </si>
  <si>
    <t xml:space="preserve">COURGENARD                </t>
  </si>
  <si>
    <t>0720191S</t>
  </si>
  <si>
    <t xml:space="preserve">COURTILLERS               </t>
  </si>
  <si>
    <t>0720193U</t>
  </si>
  <si>
    <t xml:space="preserve">CRE                       </t>
  </si>
  <si>
    <t>0720199A</t>
  </si>
  <si>
    <t xml:space="preserve">MANSIGNE                  </t>
  </si>
  <si>
    <t>0720203E</t>
  </si>
  <si>
    <t xml:space="preserve">MAREIL SUR LOIR           </t>
  </si>
  <si>
    <t>0720204F</t>
  </si>
  <si>
    <t xml:space="preserve">E.E.PU VAL D'ORTHON </t>
  </si>
  <si>
    <t xml:space="preserve">MARESCHE                  </t>
  </si>
  <si>
    <t>0720206H</t>
  </si>
  <si>
    <t xml:space="preserve">E.E.PU ECOLE PRIMAI </t>
  </si>
  <si>
    <t xml:space="preserve">MARIGNE LAILLE            </t>
  </si>
  <si>
    <t>0720212P</t>
  </si>
  <si>
    <t>0720213R</t>
  </si>
  <si>
    <t xml:space="preserve">E.M.PU SAINT EXUPER </t>
  </si>
  <si>
    <t>0720218W</t>
  </si>
  <si>
    <t xml:space="preserve">MEZERAY                   </t>
  </si>
  <si>
    <t>0720220Y</t>
  </si>
  <si>
    <t xml:space="preserve">MEZIERES SUR PONTHOUIN    </t>
  </si>
  <si>
    <t>0720227F</t>
  </si>
  <si>
    <t xml:space="preserve">MONCE EN BELIN            </t>
  </si>
  <si>
    <t>0720231K</t>
  </si>
  <si>
    <t xml:space="preserve">MONTABON                  </t>
  </si>
  <si>
    <t>0720233M</t>
  </si>
  <si>
    <t xml:space="preserve">MONTAILLE                 </t>
  </si>
  <si>
    <t>0720236R</t>
  </si>
  <si>
    <t xml:space="preserve">MONTBIZOT                 </t>
  </si>
  <si>
    <t>0720239U</t>
  </si>
  <si>
    <t xml:space="preserve">MONTFORT LE GESNOIS       </t>
  </si>
  <si>
    <t>0720240V</t>
  </si>
  <si>
    <t>0720247C</t>
  </si>
  <si>
    <t>0720249E</t>
  </si>
  <si>
    <t>0720253J</t>
  </si>
  <si>
    <t xml:space="preserve">NEUFCHATEL EN SAOSNOIS    </t>
  </si>
  <si>
    <t>0720259R</t>
  </si>
  <si>
    <t xml:space="preserve">NEUVY EN CHAMPAGNE        </t>
  </si>
  <si>
    <t>0720263V</t>
  </si>
  <si>
    <t xml:space="preserve">NOGENT SUR LOIR           </t>
  </si>
  <si>
    <t>0720267Z</t>
  </si>
  <si>
    <t xml:space="preserve">NUILLE LE JALAIS          </t>
  </si>
  <si>
    <t>0720270C</t>
  </si>
  <si>
    <t xml:space="preserve">OIZE                      </t>
  </si>
  <si>
    <t>0720273F</t>
  </si>
  <si>
    <t xml:space="preserve">PARENNES                  </t>
  </si>
  <si>
    <t>0720275H</t>
  </si>
  <si>
    <t xml:space="preserve">E.E.PU LES TROIS TI </t>
  </si>
  <si>
    <t xml:space="preserve">PARIGNE LE POLIN          </t>
  </si>
  <si>
    <t>0720276J</t>
  </si>
  <si>
    <t xml:space="preserve">E.E.PU GUILLAUME AP </t>
  </si>
  <si>
    <t>0720277K</t>
  </si>
  <si>
    <t>0720278L</t>
  </si>
  <si>
    <t>0720279M</t>
  </si>
  <si>
    <t xml:space="preserve">E.E.PU GASTINES     </t>
  </si>
  <si>
    <t>0720287W</t>
  </si>
  <si>
    <t xml:space="preserve">E.E.PU ROLAND DERET </t>
  </si>
  <si>
    <t xml:space="preserve">ST GERVAIS EN BELIN       </t>
  </si>
  <si>
    <t>0720291A</t>
  </si>
  <si>
    <t>E.M.PU PAULINE KERGO</t>
  </si>
  <si>
    <t>E.M.A.</t>
  </si>
  <si>
    <t>0720292B</t>
  </si>
  <si>
    <t xml:space="preserve">ST PAVACE                 </t>
  </si>
  <si>
    <t>0720294D</t>
  </si>
  <si>
    <t xml:space="preserve">MONTREUIL LE HENRI        </t>
  </si>
  <si>
    <t>0720295E</t>
  </si>
  <si>
    <t xml:space="preserve">ST JEAN D ASSE            </t>
  </si>
  <si>
    <t>0720298H</t>
  </si>
  <si>
    <t xml:space="preserve">ST JEAN DE LA MOTTE       </t>
  </si>
  <si>
    <t>0720301L</t>
  </si>
  <si>
    <t xml:space="preserve">ST JEAN DU BOIS           </t>
  </si>
  <si>
    <t>0720304P</t>
  </si>
  <si>
    <t xml:space="preserve">E.E.PU TRISTAN KLIN </t>
  </si>
  <si>
    <t xml:space="preserve">ST MAIXENT                </t>
  </si>
  <si>
    <t>0720311X</t>
  </si>
  <si>
    <t xml:space="preserve">SOLESMES                  </t>
  </si>
  <si>
    <t>0720313Z</t>
  </si>
  <si>
    <t xml:space="preserve">SOUGE LE GANELON          </t>
  </si>
  <si>
    <t>0720314A</t>
  </si>
  <si>
    <t xml:space="preserve">E.E.PU JEAN PHILIPP </t>
  </si>
  <si>
    <t xml:space="preserve">SOUILLE                   </t>
  </si>
  <si>
    <t>0720316C</t>
  </si>
  <si>
    <t xml:space="preserve">SOULIGNE FLACE            </t>
  </si>
  <si>
    <t>0720319F</t>
  </si>
  <si>
    <t xml:space="preserve">SOULITRE                  </t>
  </si>
  <si>
    <t>0720320G</t>
  </si>
  <si>
    <t xml:space="preserve">SOUVIGNE SUR SARTHE       </t>
  </si>
  <si>
    <t>0720321H</t>
  </si>
  <si>
    <t xml:space="preserve">SPAY                      </t>
  </si>
  <si>
    <t>0720329S</t>
  </si>
  <si>
    <t>0720330T</t>
  </si>
  <si>
    <t xml:space="preserve">E.M.PU CROQUE LUNE  </t>
  </si>
  <si>
    <t xml:space="preserve">TELOCHE                   </t>
  </si>
  <si>
    <t>0720331U</t>
  </si>
  <si>
    <t>0720346K</t>
  </si>
  <si>
    <t xml:space="preserve">THORIGNE SUR DUE          </t>
  </si>
  <si>
    <t>0720349N</t>
  </si>
  <si>
    <t xml:space="preserve">E.E.PU LES HAPPELIE </t>
  </si>
  <si>
    <t xml:space="preserve">TRANGE                    </t>
  </si>
  <si>
    <t>0720354U</t>
  </si>
  <si>
    <t xml:space="preserve">E.E.PU FERNAND LORI </t>
  </si>
  <si>
    <t xml:space="preserve">TUFFE                     </t>
  </si>
  <si>
    <t>0720359Z</t>
  </si>
  <si>
    <t xml:space="preserve">VALLON SUR GEE            </t>
  </si>
  <si>
    <t>0720361B</t>
  </si>
  <si>
    <t xml:space="preserve">VANCE                     </t>
  </si>
  <si>
    <t>0720365F</t>
  </si>
  <si>
    <t xml:space="preserve">VERNIE                    </t>
  </si>
  <si>
    <t>0720367H</t>
  </si>
  <si>
    <t xml:space="preserve">E.E.PU CATHERINE PA </t>
  </si>
  <si>
    <t>0720375S</t>
  </si>
  <si>
    <t xml:space="preserve">E.E.PU LE MARRONNIE </t>
  </si>
  <si>
    <t xml:space="preserve">VILLAINES SOUS MALICORNE  </t>
  </si>
  <si>
    <t>0720378V</t>
  </si>
  <si>
    <t xml:space="preserve">VIRE EN CHAMPAGNE         </t>
  </si>
  <si>
    <t>0720379W</t>
  </si>
  <si>
    <t xml:space="preserve">VIVOIN                    </t>
  </si>
  <si>
    <t>0720383A</t>
  </si>
  <si>
    <t xml:space="preserve">VOLNAY                    </t>
  </si>
  <si>
    <t>0720386D</t>
  </si>
  <si>
    <t xml:space="preserve">VOUVRAY SUR LOIR          </t>
  </si>
  <si>
    <t>0720389G</t>
  </si>
  <si>
    <t xml:space="preserve">YVRE LE POLIN             </t>
  </si>
  <si>
    <t>0720390H</t>
  </si>
  <si>
    <t>0720392K</t>
  </si>
  <si>
    <t xml:space="preserve">FERCE SUR SARTHE          </t>
  </si>
  <si>
    <t>0720393L</t>
  </si>
  <si>
    <t xml:space="preserve">E.E.PU LEDRU ROLLIN </t>
  </si>
  <si>
    <t>0720394M</t>
  </si>
  <si>
    <t>0720395N</t>
  </si>
  <si>
    <t xml:space="preserve">E.M.PU PAUL KLEE    </t>
  </si>
  <si>
    <t>0720396P</t>
  </si>
  <si>
    <t>0720397R</t>
  </si>
  <si>
    <t>0720398S</t>
  </si>
  <si>
    <t xml:space="preserve">FILLE SUR SARTHE          </t>
  </si>
  <si>
    <t>0720401V</t>
  </si>
  <si>
    <t xml:space="preserve">E.E.PU A LA CLAIRE  </t>
  </si>
  <si>
    <t xml:space="preserve">LA FONTAINE ST MARTIN     </t>
  </si>
  <si>
    <t>0720403X</t>
  </si>
  <si>
    <t xml:space="preserve">FONTENAY SUR VEGRE        </t>
  </si>
  <si>
    <t>0720406A</t>
  </si>
  <si>
    <t>0720409D</t>
  </si>
  <si>
    <t xml:space="preserve">FYE                       </t>
  </si>
  <si>
    <t>0720417M</t>
  </si>
  <si>
    <t xml:space="preserve">GREEZ SUR ROC             </t>
  </si>
  <si>
    <t>0720420R</t>
  </si>
  <si>
    <t xml:space="preserve">GUECELARD                 </t>
  </si>
  <si>
    <t>0720426X</t>
  </si>
  <si>
    <t xml:space="preserve">JOUE L ABBE               </t>
  </si>
  <si>
    <t>0720432D</t>
  </si>
  <si>
    <t xml:space="preserve">E.E.PU LAZARE DE BA </t>
  </si>
  <si>
    <t>0720433E</t>
  </si>
  <si>
    <t>0720434F</t>
  </si>
  <si>
    <t xml:space="preserve">E.E.PU LOUIS PASTEU </t>
  </si>
  <si>
    <t>0720439L</t>
  </si>
  <si>
    <t xml:space="preserve">E.E.PU J. BAPTISTE  </t>
  </si>
  <si>
    <t xml:space="preserve">LAIGNE EN BELIN           </t>
  </si>
  <si>
    <t>0720440M</t>
  </si>
  <si>
    <t xml:space="preserve">E.E.PU GEORGES VALL </t>
  </si>
  <si>
    <t xml:space="preserve">LAMNAY                    </t>
  </si>
  <si>
    <t>0720441N</t>
  </si>
  <si>
    <t xml:space="preserve">LAVARDIN                  </t>
  </si>
  <si>
    <t>0720452A</t>
  </si>
  <si>
    <t xml:space="preserve">LIGRON                    </t>
  </si>
  <si>
    <t>0720455D</t>
  </si>
  <si>
    <t xml:space="preserve">LOMBRON                   </t>
  </si>
  <si>
    <t>0720456E</t>
  </si>
  <si>
    <t xml:space="preserve">LONGNES                   </t>
  </si>
  <si>
    <t>0720457F</t>
  </si>
  <si>
    <t xml:space="preserve">LOUAILLES                 </t>
  </si>
  <si>
    <t>0720460J</t>
  </si>
  <si>
    <t xml:space="preserve">E.E.PU MOZART       </t>
  </si>
  <si>
    <t xml:space="preserve">LOUPLANDE                 </t>
  </si>
  <si>
    <t>0720466R</t>
  </si>
  <si>
    <t xml:space="preserve">LUCEAU                    </t>
  </si>
  <si>
    <t>0720468T</t>
  </si>
  <si>
    <t xml:space="preserve">LUCHE PRINGE              </t>
  </si>
  <si>
    <t>0720471W</t>
  </si>
  <si>
    <t>0720472X</t>
  </si>
  <si>
    <t xml:space="preserve">MAIGNE                    </t>
  </si>
  <si>
    <t>0720477C</t>
  </si>
  <si>
    <t>0720478D</t>
  </si>
  <si>
    <t xml:space="preserve">E.E.PU FORT         </t>
  </si>
  <si>
    <t>0720479E</t>
  </si>
  <si>
    <t>0720481G</t>
  </si>
  <si>
    <t xml:space="preserve">E.E.PU GARNIER-PAGE </t>
  </si>
  <si>
    <t>0720486M</t>
  </si>
  <si>
    <t xml:space="preserve">E.E.PU ROGER BOUVET </t>
  </si>
  <si>
    <t>0720488P</t>
  </si>
  <si>
    <t>E.E.I. ANNEXE MOLIER</t>
  </si>
  <si>
    <t>E.E.I.</t>
  </si>
  <si>
    <t>0720489R</t>
  </si>
  <si>
    <t>0720491T</t>
  </si>
  <si>
    <t>E.E.PU SUZANNE BUSSO</t>
  </si>
  <si>
    <t>0720492U</t>
  </si>
  <si>
    <t xml:space="preserve">E.E.PU ROGER BAZILL </t>
  </si>
  <si>
    <t xml:space="preserve">AIGNE                     </t>
  </si>
  <si>
    <t>0720495X</t>
  </si>
  <si>
    <t xml:space="preserve">E.E.PU PASTEUR      </t>
  </si>
  <si>
    <t>0720496Y</t>
  </si>
  <si>
    <t xml:space="preserve">E.M.PU LOUIS PASTEU </t>
  </si>
  <si>
    <t>0720500C</t>
  </si>
  <si>
    <t xml:space="preserve">ARCONNAY                  </t>
  </si>
  <si>
    <t>0720502E</t>
  </si>
  <si>
    <t xml:space="preserve">ARDENAY SUR MERIZE        </t>
  </si>
  <si>
    <t>0720503F</t>
  </si>
  <si>
    <t>0720505H</t>
  </si>
  <si>
    <t>0720506J</t>
  </si>
  <si>
    <t xml:space="preserve">E.E.PU AUGUSTE RENO </t>
  </si>
  <si>
    <t>0720508L</t>
  </si>
  <si>
    <t>0720510N</t>
  </si>
  <si>
    <t xml:space="preserve">ASNIERES SUR VEGRE        </t>
  </si>
  <si>
    <t>0720512R</t>
  </si>
  <si>
    <t xml:space="preserve">ASSE LE BOISNE            </t>
  </si>
  <si>
    <t>0720513S</t>
  </si>
  <si>
    <t xml:space="preserve">E.E.PU RENE BOURNEU </t>
  </si>
  <si>
    <t xml:space="preserve">ASSE LE RIBOUL            </t>
  </si>
  <si>
    <t>0720519Y</t>
  </si>
  <si>
    <t xml:space="preserve">AUVERS SOUS MONTFAUCON    </t>
  </si>
  <si>
    <t>0720521A</t>
  </si>
  <si>
    <t xml:space="preserve">AVESSE                    </t>
  </si>
  <si>
    <t>0720523C</t>
  </si>
  <si>
    <t xml:space="preserve">E.E.PU GEORGES CHAR </t>
  </si>
  <si>
    <t xml:space="preserve">AVEZE                     </t>
  </si>
  <si>
    <t>0720524D</t>
  </si>
  <si>
    <t xml:space="preserve">AVOISE                    </t>
  </si>
  <si>
    <t>0720525E</t>
  </si>
  <si>
    <t xml:space="preserve">LE BAILLEUL               </t>
  </si>
  <si>
    <t>0720528H</t>
  </si>
  <si>
    <t xml:space="preserve">LA BAZOGE                 </t>
  </si>
  <si>
    <t>0720537T</t>
  </si>
  <si>
    <t>0720539V</t>
  </si>
  <si>
    <t xml:space="preserve">E.E.PU HUGO-FORT    </t>
  </si>
  <si>
    <t>0720542Y</t>
  </si>
  <si>
    <t>0720545B</t>
  </si>
  <si>
    <t xml:space="preserve">BEILLE                    </t>
  </si>
  <si>
    <t>0720546C</t>
  </si>
  <si>
    <t xml:space="preserve">BERFAY                    </t>
  </si>
  <si>
    <t>0720547D</t>
  </si>
  <si>
    <t xml:space="preserve">BERNAY                    </t>
  </si>
  <si>
    <t>0720549F</t>
  </si>
  <si>
    <t>0720551H</t>
  </si>
  <si>
    <t xml:space="preserve">E.M.PU BOURG JOLI   </t>
  </si>
  <si>
    <t>0720555M</t>
  </si>
  <si>
    <t xml:space="preserve">BOESSE LE SEC             </t>
  </si>
  <si>
    <t>0720557P</t>
  </si>
  <si>
    <t>0720562V</t>
  </si>
  <si>
    <t>0720563W</t>
  </si>
  <si>
    <t>0720565Y</t>
  </si>
  <si>
    <t xml:space="preserve">BOUSSE                    </t>
  </si>
  <si>
    <t>0720566Z</t>
  </si>
  <si>
    <t xml:space="preserve">BRAINS SUR GEE            </t>
  </si>
  <si>
    <t>0720572F</t>
  </si>
  <si>
    <t xml:space="preserve">E.M.PU RUE PRINCIPA </t>
  </si>
  <si>
    <t xml:space="preserve">LA BRUERE SUR LOIR        </t>
  </si>
  <si>
    <t>0720586W</t>
  </si>
  <si>
    <t xml:space="preserve">CHAMPFLEUR                </t>
  </si>
  <si>
    <t>0720589Z</t>
  </si>
  <si>
    <t>0720594E</t>
  </si>
  <si>
    <t xml:space="preserve">LA CHAPELLE D ALIGNE      </t>
  </si>
  <si>
    <t>0720598J</t>
  </si>
  <si>
    <t xml:space="preserve">LA CHAPELLE GAUGAIN       </t>
  </si>
  <si>
    <t>0720600L</t>
  </si>
  <si>
    <t xml:space="preserve">E.E.PU CAMUS-HUGO   </t>
  </si>
  <si>
    <t>0720603P</t>
  </si>
  <si>
    <t xml:space="preserve">E.E.PU LEO DELIBES  </t>
  </si>
  <si>
    <t>0720607U</t>
  </si>
  <si>
    <t>0720608V</t>
  </si>
  <si>
    <t xml:space="preserve">E.M.PU LEONARD DE V </t>
  </si>
  <si>
    <t>0720609W</t>
  </si>
  <si>
    <t xml:space="preserve">E.M.PU VIVALDI      </t>
  </si>
  <si>
    <t>0720610X</t>
  </si>
  <si>
    <t xml:space="preserve">E.M.PU DOCTEUR CALM </t>
  </si>
  <si>
    <t>0720611Y</t>
  </si>
  <si>
    <t xml:space="preserve">E.M.PU BERTHE HUBER </t>
  </si>
  <si>
    <t>0720612Z</t>
  </si>
  <si>
    <t>0720613A</t>
  </si>
  <si>
    <t xml:space="preserve">E.M.PU CITE DES PIN </t>
  </si>
  <si>
    <t>0720614B</t>
  </si>
  <si>
    <t>0720615C</t>
  </si>
  <si>
    <t xml:space="preserve">E.M.PU HAUREAU      </t>
  </si>
  <si>
    <t>0720616D</t>
  </si>
  <si>
    <t xml:space="preserve">E.M.PU LOUISE LABE  </t>
  </si>
  <si>
    <t>0720617E</t>
  </si>
  <si>
    <t xml:space="preserve">E.M.PU MARIE CURIE  </t>
  </si>
  <si>
    <t>0720618F</t>
  </si>
  <si>
    <t xml:space="preserve">E.M.PU CHASSE ROYAL </t>
  </si>
  <si>
    <t>0720620H</t>
  </si>
  <si>
    <t xml:space="preserve">E.M.PU PESCHE       </t>
  </si>
  <si>
    <t>0720621J</t>
  </si>
  <si>
    <t xml:space="preserve">E.M.PU GERMAIN PILO </t>
  </si>
  <si>
    <t>0720623L</t>
  </si>
  <si>
    <t xml:space="preserve">ST GERMAIN D ARCE         </t>
  </si>
  <si>
    <t>0720626P</t>
  </si>
  <si>
    <t xml:space="preserve">PIACE                     </t>
  </si>
  <si>
    <t>0720632W</t>
  </si>
  <si>
    <t xml:space="preserve">PONCE SUR LE LOIR         </t>
  </si>
  <si>
    <t>0720634Y</t>
  </si>
  <si>
    <t xml:space="preserve">E.E.PU F RABELAIS   </t>
  </si>
  <si>
    <t xml:space="preserve">PRECIGNE                  </t>
  </si>
  <si>
    <t>0720636A</t>
  </si>
  <si>
    <t xml:space="preserve">PREVAL                    </t>
  </si>
  <si>
    <t>0720643H</t>
  </si>
  <si>
    <t xml:space="preserve">E.E.PU CASSINI      </t>
  </si>
  <si>
    <t xml:space="preserve">ST GEORGES DU ROSAY       </t>
  </si>
  <si>
    <t>0720647M</t>
  </si>
  <si>
    <t xml:space="preserve">ST DENIS D ORQUES         </t>
  </si>
  <si>
    <t>0720649P</t>
  </si>
  <si>
    <t xml:space="preserve">E.E.PU CLAUDE BOUCH </t>
  </si>
  <si>
    <t>0720651S</t>
  </si>
  <si>
    <t xml:space="preserve">ST CORNEILLE              </t>
  </si>
  <si>
    <t>0720657Y</t>
  </si>
  <si>
    <t xml:space="preserve">ST CELERIN                </t>
  </si>
  <si>
    <t>0720658Z</t>
  </si>
  <si>
    <t>0720659A</t>
  </si>
  <si>
    <t>0720661C</t>
  </si>
  <si>
    <t xml:space="preserve">ST BIEZ EN BELIN          </t>
  </si>
  <si>
    <t>0720662D</t>
  </si>
  <si>
    <t xml:space="preserve">E.E.PU VINCENT VAN  </t>
  </si>
  <si>
    <t xml:space="preserve">ST AUBIN DES COUDRAIS     </t>
  </si>
  <si>
    <t>0720664F</t>
  </si>
  <si>
    <t xml:space="preserve">ST AUBIN DE LOCQUENAY     </t>
  </si>
  <si>
    <t>0720670M</t>
  </si>
  <si>
    <t xml:space="preserve">RUILLE SUR LOIR           </t>
  </si>
  <si>
    <t>0720672P</t>
  </si>
  <si>
    <t xml:space="preserve">RUILLE EN CHAMPAGNE       </t>
  </si>
  <si>
    <t>0720677V</t>
  </si>
  <si>
    <t>0720679X</t>
  </si>
  <si>
    <t xml:space="preserve">ROUEZ                     </t>
  </si>
  <si>
    <t>0720682A</t>
  </si>
  <si>
    <t xml:space="preserve">ROUESSE FONTAINE          </t>
  </si>
  <si>
    <t>0720683B</t>
  </si>
  <si>
    <t xml:space="preserve">ROEZE SUR SARTHE          </t>
  </si>
  <si>
    <t>0720691K</t>
  </si>
  <si>
    <t xml:space="preserve">LA QUINTE                 </t>
  </si>
  <si>
    <t>0720692L</t>
  </si>
  <si>
    <t xml:space="preserve">ST GEORGES LE GAULTIER    </t>
  </si>
  <si>
    <t>0720693M</t>
  </si>
  <si>
    <t>0720696R</t>
  </si>
  <si>
    <t xml:space="preserve">E.E.PU EDOUARD DE L </t>
  </si>
  <si>
    <t>0720700V</t>
  </si>
  <si>
    <t>0720703Y</t>
  </si>
  <si>
    <t>0720704Z</t>
  </si>
  <si>
    <t xml:space="preserve">E.E.PU JEAN MERMOZ  </t>
  </si>
  <si>
    <t>0720708D</t>
  </si>
  <si>
    <t xml:space="preserve">E.E.PU GOUNOD _ MIC </t>
  </si>
  <si>
    <t>0720711G</t>
  </si>
  <si>
    <t xml:space="preserve">E.M.PU LES MAILLETS </t>
  </si>
  <si>
    <t>0720712H</t>
  </si>
  <si>
    <t xml:space="preserve">E.M.PU PAPE CARPANT </t>
  </si>
  <si>
    <t>0720713J</t>
  </si>
  <si>
    <t xml:space="preserve">E.M.PU CLAUDE CHAPP </t>
  </si>
  <si>
    <t>0720715L</t>
  </si>
  <si>
    <t xml:space="preserve">E.M.PU GENERAL GOUG </t>
  </si>
  <si>
    <t>0720717N</t>
  </si>
  <si>
    <t xml:space="preserve">E.E.PU DULAC        </t>
  </si>
  <si>
    <t>0720718P</t>
  </si>
  <si>
    <t xml:space="preserve">E.E.PU PIERRE BELON </t>
  </si>
  <si>
    <t>0720719R</t>
  </si>
  <si>
    <t xml:space="preserve">E.E.PU PIERRE PHILI </t>
  </si>
  <si>
    <t>0720721T</t>
  </si>
  <si>
    <t xml:space="preserve">E.E.PU CAMILLE CLAU </t>
  </si>
  <si>
    <t>0720725X</t>
  </si>
  <si>
    <t>0720730C</t>
  </si>
  <si>
    <t xml:space="preserve">E.E.PU MICHEL ANGE  </t>
  </si>
  <si>
    <t>0720733F</t>
  </si>
  <si>
    <t xml:space="preserve">E.E.PU MOQUET GLONN </t>
  </si>
  <si>
    <t>0720737K</t>
  </si>
  <si>
    <t>0720743S</t>
  </si>
  <si>
    <t xml:space="preserve">ST MARS D OUTILLE         </t>
  </si>
  <si>
    <t>0720744T</t>
  </si>
  <si>
    <t xml:space="preserve">E.E.PU CLAUDE CHAPP </t>
  </si>
  <si>
    <t xml:space="preserve">ST MARS LA BRIERE         </t>
  </si>
  <si>
    <t>0720746V</t>
  </si>
  <si>
    <t xml:space="preserve">E.M.PU LES HAUTS CH </t>
  </si>
  <si>
    <t>0720753C</t>
  </si>
  <si>
    <t xml:space="preserve">ST OUEN DE MIMBRE         </t>
  </si>
  <si>
    <t>0720757G</t>
  </si>
  <si>
    <t xml:space="preserve">ST PATERNE                </t>
  </si>
  <si>
    <t>0720759J</t>
  </si>
  <si>
    <t xml:space="preserve">ST PIERRE DE CHEVILLE     </t>
  </si>
  <si>
    <t>0720764P</t>
  </si>
  <si>
    <t xml:space="preserve">E.E.PU HENRI NIGOUL </t>
  </si>
  <si>
    <t xml:space="preserve">ST REMY DE SILLE          </t>
  </si>
  <si>
    <t>0720766S</t>
  </si>
  <si>
    <t xml:space="preserve">ST REMY DES MONTS         </t>
  </si>
  <si>
    <t>0720771X</t>
  </si>
  <si>
    <t xml:space="preserve">STE SABINE SUR LONGEVE    </t>
  </si>
  <si>
    <t>0720772Y</t>
  </si>
  <si>
    <t>0720773Z</t>
  </si>
  <si>
    <t xml:space="preserve">ST SYMPHORIEN             </t>
  </si>
  <si>
    <t>0720777D</t>
  </si>
  <si>
    <t xml:space="preserve">ST VINCENT DES PRES       </t>
  </si>
  <si>
    <t>0720786N</t>
  </si>
  <si>
    <t xml:space="preserve">SAVIGNE L EVEQUE          </t>
  </si>
  <si>
    <t>0720788R</t>
  </si>
  <si>
    <t xml:space="preserve">SCEAUX SUR HUISNE         </t>
  </si>
  <si>
    <t>0720789S</t>
  </si>
  <si>
    <t xml:space="preserve">SEGRIE                    </t>
  </si>
  <si>
    <t>0720791U</t>
  </si>
  <si>
    <t xml:space="preserve">SEMUR EN VALLON           </t>
  </si>
  <si>
    <t>0720792V</t>
  </si>
  <si>
    <t>0720793W</t>
  </si>
  <si>
    <t>0720794X</t>
  </si>
  <si>
    <t>0720795Y</t>
  </si>
  <si>
    <t>0720849G</t>
  </si>
  <si>
    <t>0720864Y</t>
  </si>
  <si>
    <t xml:space="preserve">E.M.PU CLAUDE BERNA </t>
  </si>
  <si>
    <t>0720865Z</t>
  </si>
  <si>
    <t>0720866A</t>
  </si>
  <si>
    <t xml:space="preserve">E.M.PU CLAIREFONTAI </t>
  </si>
  <si>
    <t>0720867B</t>
  </si>
  <si>
    <t xml:space="preserve">E.M.PU LA MADELEINE </t>
  </si>
  <si>
    <t>0720868C</t>
  </si>
  <si>
    <t xml:space="preserve">E.M.PU JEAN VILAR   </t>
  </si>
  <si>
    <t>0720869D</t>
  </si>
  <si>
    <t>0720870E</t>
  </si>
  <si>
    <t xml:space="preserve">E.M.PU D ESTOURNELL </t>
  </si>
  <si>
    <t>0720871F</t>
  </si>
  <si>
    <t xml:space="preserve">E.M.PU P. KERGOMARD </t>
  </si>
  <si>
    <t>0720876L</t>
  </si>
  <si>
    <t xml:space="preserve">CDDP LE MANS        </t>
  </si>
  <si>
    <t>0720878N</t>
  </si>
  <si>
    <t>0720879P</t>
  </si>
  <si>
    <t xml:space="preserve">E.E.PU LES ARDRIERS </t>
  </si>
  <si>
    <t>0720880R</t>
  </si>
  <si>
    <t xml:space="preserve">E.E.PU GASTON BACHE </t>
  </si>
  <si>
    <t>0720881S</t>
  </si>
  <si>
    <t>0720882T</t>
  </si>
  <si>
    <t xml:space="preserve">VILLAINES SOUS LUCE       </t>
  </si>
  <si>
    <t>0720883U</t>
  </si>
  <si>
    <t>0720884V</t>
  </si>
  <si>
    <t xml:space="preserve">E.E.PU GILLES MENAG </t>
  </si>
  <si>
    <t>0720887Y</t>
  </si>
  <si>
    <t>0720889A</t>
  </si>
  <si>
    <t>0720890B</t>
  </si>
  <si>
    <t>0720893E</t>
  </si>
  <si>
    <t xml:space="preserve">E.M.PU LES ARDRIERS </t>
  </si>
  <si>
    <t>0720908W</t>
  </si>
  <si>
    <t xml:space="preserve">MEZIERES SOUS LAVARDIN    </t>
  </si>
  <si>
    <t>0720909X</t>
  </si>
  <si>
    <t>0720910Y</t>
  </si>
  <si>
    <t xml:space="preserve">NEUVILLALAIS              </t>
  </si>
  <si>
    <t>0720911Z</t>
  </si>
  <si>
    <t xml:space="preserve">VOIVRES LES LE MANS       </t>
  </si>
  <si>
    <t>0720912A</t>
  </si>
  <si>
    <t xml:space="preserve">VALENNES                  </t>
  </si>
  <si>
    <t>0720915D</t>
  </si>
  <si>
    <t>U LE M</t>
  </si>
  <si>
    <t>0720919H</t>
  </si>
  <si>
    <t xml:space="preserve">BEAUMONT SUR DEME         </t>
  </si>
  <si>
    <t>0720972R</t>
  </si>
  <si>
    <t>0720974T</t>
  </si>
  <si>
    <t>0720975U</t>
  </si>
  <si>
    <t xml:space="preserve">E.M.PU SONIA DELAUN </t>
  </si>
  <si>
    <t>0720979Y</t>
  </si>
  <si>
    <t xml:space="preserve">E.E.PU GEORGES BRAQ </t>
  </si>
  <si>
    <t>0720991L</t>
  </si>
  <si>
    <t xml:space="preserve">CHANTENAY VILLEDIEU       </t>
  </si>
  <si>
    <t>0720992M</t>
  </si>
  <si>
    <t xml:space="preserve">LA CHAPELLE ST AUBIN      </t>
  </si>
  <si>
    <t>0720994P</t>
  </si>
  <si>
    <t xml:space="preserve">E.E.PU LA PLEIADE   </t>
  </si>
  <si>
    <t>0720996S</t>
  </si>
  <si>
    <t xml:space="preserve">COURDEMANCHE              </t>
  </si>
  <si>
    <t>0720997T</t>
  </si>
  <si>
    <t xml:space="preserve">LA GUIERCHE               </t>
  </si>
  <si>
    <t>0720999V</t>
  </si>
  <si>
    <t xml:space="preserve">E.E.PU CLAIREFONTAI </t>
  </si>
  <si>
    <t>0721002Y</t>
  </si>
  <si>
    <t>0721004A</t>
  </si>
  <si>
    <t xml:space="preserve">TRESSON                   </t>
  </si>
  <si>
    <t>0721010G</t>
  </si>
  <si>
    <t>0721011H</t>
  </si>
  <si>
    <t>0721012J</t>
  </si>
  <si>
    <t xml:space="preserve">CRISSE                    </t>
  </si>
  <si>
    <t>0721013K</t>
  </si>
  <si>
    <t xml:space="preserve">JUIGNE SUR SARTHE         </t>
  </si>
  <si>
    <t>0721014L</t>
  </si>
  <si>
    <t xml:space="preserve">LAVARE                    </t>
  </si>
  <si>
    <t>0721015M</t>
  </si>
  <si>
    <t xml:space="preserve">SARGE LES LE MANS         </t>
  </si>
  <si>
    <t>0721016N</t>
  </si>
  <si>
    <t xml:space="preserve">E.E.PU RENE LANGLAI </t>
  </si>
  <si>
    <t xml:space="preserve">SILLE LE PHILIPPE         </t>
  </si>
  <si>
    <t>0721017P</t>
  </si>
  <si>
    <t xml:space="preserve">CHENU                     </t>
  </si>
  <si>
    <t>0721018R</t>
  </si>
  <si>
    <t xml:space="preserve">DOLLON                    </t>
  </si>
  <si>
    <t>0721019S</t>
  </si>
  <si>
    <t xml:space="preserve">JUPILLES                  </t>
  </si>
  <si>
    <t>0721020T</t>
  </si>
  <si>
    <t xml:space="preserve">COULONGE                  </t>
  </si>
  <si>
    <t>0721021U</t>
  </si>
  <si>
    <t xml:space="preserve">MONTMIRAIL                </t>
  </si>
  <si>
    <t>0721023W</t>
  </si>
  <si>
    <t xml:space="preserve">E.E.PU MAUBOUSSIN   </t>
  </si>
  <si>
    <t>0721024X</t>
  </si>
  <si>
    <t xml:space="preserve">E.E.PU MARCEAU      </t>
  </si>
  <si>
    <t>0721026Z</t>
  </si>
  <si>
    <t xml:space="preserve">POILLE SUR VEGRE          </t>
  </si>
  <si>
    <t>0721027A</t>
  </si>
  <si>
    <t xml:space="preserve">LE BREIL SUR MERIZE       </t>
  </si>
  <si>
    <t>0721028B</t>
  </si>
  <si>
    <t xml:space="preserve">E.E.PU FERNAND BOUT </t>
  </si>
  <si>
    <t xml:space="preserve">RUAUDIN                   </t>
  </si>
  <si>
    <t>0721029C</t>
  </si>
  <si>
    <t xml:space="preserve">THOREE LES PINS           </t>
  </si>
  <si>
    <t>0721030D</t>
  </si>
  <si>
    <t xml:space="preserve">LA FRESNAYE SUR CHEDOUET  </t>
  </si>
  <si>
    <t>0721031E</t>
  </si>
  <si>
    <t xml:space="preserve">ST JEAN DES ECHELLES      </t>
  </si>
  <si>
    <t>0721034H</t>
  </si>
  <si>
    <t xml:space="preserve">LA CHAPELLE ST REMY       </t>
  </si>
  <si>
    <t>0721035J</t>
  </si>
  <si>
    <t>0721037L</t>
  </si>
  <si>
    <t xml:space="preserve">ST MARS DE LOCQUENAY      </t>
  </si>
  <si>
    <t>0721038M</t>
  </si>
  <si>
    <t xml:space="preserve">IENM LE MANS ADJ IA </t>
  </si>
  <si>
    <t>0721054E</t>
  </si>
  <si>
    <t>0721056G</t>
  </si>
  <si>
    <t xml:space="preserve">E.M.PU JOEL SADELER </t>
  </si>
  <si>
    <t>0721058J</t>
  </si>
  <si>
    <t xml:space="preserve">E.M.PU ARTHUR RIMBA </t>
  </si>
  <si>
    <t>0721059K</t>
  </si>
  <si>
    <t xml:space="preserve">E.M.PU PETIT LOUVRE </t>
  </si>
  <si>
    <t>0721060L</t>
  </si>
  <si>
    <t xml:space="preserve">E.E.PU EPAU         </t>
  </si>
  <si>
    <t>0721061M</t>
  </si>
  <si>
    <t xml:space="preserve">E.E.PU ELUARD/SABLO </t>
  </si>
  <si>
    <t>0721062N</t>
  </si>
  <si>
    <t>0721064R</t>
  </si>
  <si>
    <t xml:space="preserve">E.E.PU GUSTAVE BILL </t>
  </si>
  <si>
    <t xml:space="preserve">ST MICHEL DE CHAVAIGNES   </t>
  </si>
  <si>
    <t>0721065S</t>
  </si>
  <si>
    <t xml:space="preserve">PARCE SUR SARTHE          </t>
  </si>
  <si>
    <t>0721068V</t>
  </si>
  <si>
    <t>0721069W</t>
  </si>
  <si>
    <t>0721070X</t>
  </si>
  <si>
    <t xml:space="preserve">VERNEIL LE CHETIF         </t>
  </si>
  <si>
    <t>0721071Y</t>
  </si>
  <si>
    <t xml:space="preserve">SOULIGNE SOUS BALLON      </t>
  </si>
  <si>
    <t>0721072Z</t>
  </si>
  <si>
    <t xml:space="preserve">CHALLES                   </t>
  </si>
  <si>
    <t>0721073A</t>
  </si>
  <si>
    <t>0721075C</t>
  </si>
  <si>
    <t>0721076D</t>
  </si>
  <si>
    <t xml:space="preserve">COUDRECIEUX               </t>
  </si>
  <si>
    <t>0721077E</t>
  </si>
  <si>
    <t>0721078F</t>
  </si>
  <si>
    <t xml:space="preserve">E.E.PU DOCTEUR CALM </t>
  </si>
  <si>
    <t>0721079G</t>
  </si>
  <si>
    <t xml:space="preserve">MARCON                    </t>
  </si>
  <si>
    <t>0721190C</t>
  </si>
  <si>
    <t>0721191D</t>
  </si>
  <si>
    <t xml:space="preserve">CLERMONT CREANS           </t>
  </si>
  <si>
    <t>0721192E</t>
  </si>
  <si>
    <t xml:space="preserve">E.E.PU FLORA TRISTA </t>
  </si>
  <si>
    <t>0721194G</t>
  </si>
  <si>
    <t xml:space="preserve">E.M.PU MASSENET     </t>
  </si>
  <si>
    <t>0721196J</t>
  </si>
  <si>
    <t>0721197K</t>
  </si>
  <si>
    <t xml:space="preserve">E.M.PU MAURICE GENE </t>
  </si>
  <si>
    <t>0721199M</t>
  </si>
  <si>
    <t xml:space="preserve">E.M.PU RUE DES HORT </t>
  </si>
  <si>
    <t>0721200N</t>
  </si>
  <si>
    <t xml:space="preserve">E.M.PU GAI LEVANT   </t>
  </si>
  <si>
    <t>0721201P</t>
  </si>
  <si>
    <t xml:space="preserve">LHOMME                    </t>
  </si>
  <si>
    <t>0721202R</t>
  </si>
  <si>
    <t xml:space="preserve">LA MILESSE                </t>
  </si>
  <si>
    <t>0721203S</t>
  </si>
  <si>
    <t>0721204T</t>
  </si>
  <si>
    <t xml:space="preserve">DOMFRONT EN CHAMPAGNE     </t>
  </si>
  <si>
    <t>0721205U</t>
  </si>
  <si>
    <t xml:space="preserve">LE LUART                  </t>
  </si>
  <si>
    <t>0721207W</t>
  </si>
  <si>
    <t xml:space="preserve">LA CHAPELLE DU BOIS       </t>
  </si>
  <si>
    <t>0721209Y</t>
  </si>
  <si>
    <t xml:space="preserve">VAAS                      </t>
  </si>
  <si>
    <t>0721210Z</t>
  </si>
  <si>
    <t xml:space="preserve">E.E.PU MAURICE CANT </t>
  </si>
  <si>
    <t xml:space="preserve">AUVERS LE HAMON           </t>
  </si>
  <si>
    <t>0721212B</t>
  </si>
  <si>
    <t xml:space="preserve">E.E.PU RUE DU PROFE </t>
  </si>
  <si>
    <t>0721213C</t>
  </si>
  <si>
    <t xml:space="preserve">E.E.PU J.Y. COUSTEA </t>
  </si>
  <si>
    <t xml:space="preserve">PRUILLE LE CHETIF         </t>
  </si>
  <si>
    <t>0721214D</t>
  </si>
  <si>
    <t xml:space="preserve">ST PIERRE DU LOROUER      </t>
  </si>
  <si>
    <t>0721215E</t>
  </si>
  <si>
    <t>0721220K</t>
  </si>
  <si>
    <t>0721228U</t>
  </si>
  <si>
    <t>0721229V</t>
  </si>
  <si>
    <t>0721231X</t>
  </si>
  <si>
    <t xml:space="preserve">E.E.PU LAPIERRE-PER </t>
  </si>
  <si>
    <t>0721232Y</t>
  </si>
  <si>
    <t xml:space="preserve">E.E.PU LA RENARDIER </t>
  </si>
  <si>
    <t>0721233Z</t>
  </si>
  <si>
    <t xml:space="preserve">ST OUEN EN BELIN          </t>
  </si>
  <si>
    <t xml:space="preserve">E.E.PU LOUIS BLERIO </t>
  </si>
  <si>
    <t>0721235B</t>
  </si>
  <si>
    <t xml:space="preserve">E.E.PU VILLARET     </t>
  </si>
  <si>
    <t>0721237D</t>
  </si>
  <si>
    <t>0721239F</t>
  </si>
  <si>
    <t>0721242J</t>
  </si>
  <si>
    <t>0721243K</t>
  </si>
  <si>
    <t xml:space="preserve">TORCE EN VALLEE           </t>
  </si>
  <si>
    <t>E.READ</t>
  </si>
  <si>
    <t>0721247P</t>
  </si>
  <si>
    <t>0721248R</t>
  </si>
  <si>
    <t xml:space="preserve">E.E.PU NOTRE PETIT  </t>
  </si>
  <si>
    <t xml:space="preserve">COURCEMONT                </t>
  </si>
  <si>
    <t>0721249S</t>
  </si>
  <si>
    <t>0721252V</t>
  </si>
  <si>
    <t xml:space="preserve">E.M.PU LYAUTEY      </t>
  </si>
  <si>
    <t>0721253W</t>
  </si>
  <si>
    <t xml:space="preserve">E.E.PU PIERRE DE RO </t>
  </si>
  <si>
    <t>0721254X</t>
  </si>
  <si>
    <t xml:space="preserve">TENNIE                    </t>
  </si>
  <si>
    <t>0721255Y</t>
  </si>
  <si>
    <t xml:space="preserve">CROSMIERES                </t>
  </si>
  <si>
    <t>0721256Z</t>
  </si>
  <si>
    <t xml:space="preserve">CHAHAIGNES                </t>
  </si>
  <si>
    <t>0721258B</t>
  </si>
  <si>
    <t>0721259C</t>
  </si>
  <si>
    <t xml:space="preserve">BEAUFAY                   </t>
  </si>
  <si>
    <t>0721265J</t>
  </si>
  <si>
    <t>0721266K</t>
  </si>
  <si>
    <t xml:space="preserve">E.M.PU VILLARET     </t>
  </si>
  <si>
    <t>0721268M</t>
  </si>
  <si>
    <t xml:space="preserve">E.M.PU LA COURTILLE </t>
  </si>
  <si>
    <t>0721269N</t>
  </si>
  <si>
    <t xml:space="preserve">E.M.PU MONTAIGU     </t>
  </si>
  <si>
    <t>0721270P</t>
  </si>
  <si>
    <t xml:space="preserve">E.E.PU 24 RUE EDMON </t>
  </si>
  <si>
    <t xml:space="preserve">ST VINCENT DU LOROUER     </t>
  </si>
  <si>
    <t>0721272S</t>
  </si>
  <si>
    <t xml:space="preserve">E.E.PU LES P'TITS L </t>
  </si>
  <si>
    <t xml:space="preserve">LAVENAY                   </t>
  </si>
  <si>
    <t>0721274U</t>
  </si>
  <si>
    <t xml:space="preserve">E.E.PU BERNARD PALI </t>
  </si>
  <si>
    <t>0721276W</t>
  </si>
  <si>
    <t xml:space="preserve">E.E.PU PAUL LANGEVI </t>
  </si>
  <si>
    <t>0721277X</t>
  </si>
  <si>
    <t>0721278Y</t>
  </si>
  <si>
    <t xml:space="preserve">OISSEAU LE PETIT          </t>
  </si>
  <si>
    <t>0721279Z</t>
  </si>
  <si>
    <t xml:space="preserve">E.E.PU VERNE        </t>
  </si>
  <si>
    <t>0721288J</t>
  </si>
  <si>
    <t xml:space="preserve">ST MARCEAU                </t>
  </si>
  <si>
    <t>0721289K</t>
  </si>
  <si>
    <t xml:space="preserve">REQUEIL                   </t>
  </si>
  <si>
    <t>0721290L</t>
  </si>
  <si>
    <t xml:space="preserve">E.M.PU JEUX BRILLAN </t>
  </si>
  <si>
    <t>0721291M</t>
  </si>
  <si>
    <t xml:space="preserve">E.M.PU POMME D API  </t>
  </si>
  <si>
    <t>0721293P</t>
  </si>
  <si>
    <t>0721294R</t>
  </si>
  <si>
    <t xml:space="preserve">E.M.PU PAUL LANGEVI </t>
  </si>
  <si>
    <t>0721295S</t>
  </si>
  <si>
    <t xml:space="preserve">E.M.PU LES LUTINS   </t>
  </si>
  <si>
    <t>0721297U</t>
  </si>
  <si>
    <t xml:space="preserve">E.E.PU TROMPE SOURI </t>
  </si>
  <si>
    <t>0721306D</t>
  </si>
  <si>
    <t xml:space="preserve">NOGENT LE BERNARD         </t>
  </si>
  <si>
    <t>0721307E</t>
  </si>
  <si>
    <t xml:space="preserve">E.E.PU BROSSARD     </t>
  </si>
  <si>
    <t xml:space="preserve">PRUILLE L EGUILLE         </t>
  </si>
  <si>
    <t>0721308F</t>
  </si>
  <si>
    <t xml:space="preserve">ROUESSE VASSE             </t>
  </si>
  <si>
    <t>0721309G</t>
  </si>
  <si>
    <t xml:space="preserve">E.E.PU LES QUATRE S </t>
  </si>
  <si>
    <t xml:space="preserve">MONT ST JEAN              </t>
  </si>
  <si>
    <t>0721310H</t>
  </si>
  <si>
    <t xml:space="preserve">MELLERAY                  </t>
  </si>
  <si>
    <t>0721311J</t>
  </si>
  <si>
    <t xml:space="preserve">E.M.PU J. PREVERT   </t>
  </si>
  <si>
    <t>0721312K</t>
  </si>
  <si>
    <t xml:space="preserve">E.M.PU LES PETITS P </t>
  </si>
  <si>
    <t>0721313L</t>
  </si>
  <si>
    <t>0721315N</t>
  </si>
  <si>
    <t xml:space="preserve">E.E.PU MONTAIGU     </t>
  </si>
  <si>
    <t>0721367V</t>
  </si>
  <si>
    <t xml:space="preserve">E.M.PU ANDRE FERTRE </t>
  </si>
  <si>
    <t>0721368W</t>
  </si>
  <si>
    <t xml:space="preserve">BRULON                    </t>
  </si>
  <si>
    <t>0721369X</t>
  </si>
  <si>
    <t xml:space="preserve">E.M.PU LES P'TITS L </t>
  </si>
  <si>
    <t>0721370Y</t>
  </si>
  <si>
    <t xml:space="preserve">E.E.PU LE PRE       </t>
  </si>
  <si>
    <t>0721371Z</t>
  </si>
  <si>
    <t xml:space="preserve">E.E.PU GAZONFIER    </t>
  </si>
  <si>
    <t>0721372A</t>
  </si>
  <si>
    <t xml:space="preserve">E.E.PU ANDRE FERTRE </t>
  </si>
  <si>
    <t>0721373B</t>
  </si>
  <si>
    <t xml:space="preserve">E.M.PU CASANOVA     </t>
  </si>
  <si>
    <t>0721376E</t>
  </si>
  <si>
    <t xml:space="preserve">GESNES LE GANDELIN        </t>
  </si>
  <si>
    <t>0721377F</t>
  </si>
  <si>
    <t xml:space="preserve">COURGAINS                 </t>
  </si>
  <si>
    <t>0721383M</t>
  </si>
  <si>
    <t>IENM CHATEAU DU LOIR</t>
  </si>
  <si>
    <t>0721387S</t>
  </si>
  <si>
    <t>0721388T</t>
  </si>
  <si>
    <t xml:space="preserve">NEUVILLE SUR SARTHE       </t>
  </si>
  <si>
    <t>0721389U</t>
  </si>
  <si>
    <t xml:space="preserve">VION                      </t>
  </si>
  <si>
    <t>0721393Y</t>
  </si>
  <si>
    <t xml:space="preserve">BAZOUGES SUR LE LOIR      </t>
  </si>
  <si>
    <t>0721394Z</t>
  </si>
  <si>
    <t xml:space="preserve">E.M.PU ROLAND DERET </t>
  </si>
  <si>
    <t>0721395A</t>
  </si>
  <si>
    <t xml:space="preserve">E.M.PU FRANCOIS DEF </t>
  </si>
  <si>
    <t>0721400F</t>
  </si>
  <si>
    <t xml:space="preserve">E.M.PU LAURENTINE P </t>
  </si>
  <si>
    <t>0721402H</t>
  </si>
  <si>
    <t xml:space="preserve">E.E.PU LES CHATAIGN </t>
  </si>
  <si>
    <t>0721404K</t>
  </si>
  <si>
    <t xml:space="preserve">IENM LE MANS 7      </t>
  </si>
  <si>
    <t>INST F</t>
  </si>
  <si>
    <t>0721419B</t>
  </si>
  <si>
    <t>CTRE CONSERVATION ET REPROD.BN</t>
  </si>
  <si>
    <t>0721428L</t>
  </si>
  <si>
    <t>0721443C</t>
  </si>
  <si>
    <t xml:space="preserve">E.M.PU RUE DE VOIVR </t>
  </si>
  <si>
    <t>0721445E</t>
  </si>
  <si>
    <t xml:space="preserve">E.M.PU LE PETIT MON </t>
  </si>
  <si>
    <t>0721446F</t>
  </si>
  <si>
    <t>0721471H</t>
  </si>
  <si>
    <t xml:space="preserve">E.M.PU EUGENIE COTT </t>
  </si>
  <si>
    <t>0721497L</t>
  </si>
  <si>
    <t>0721499N</t>
  </si>
  <si>
    <t xml:space="preserve">E.M.PU HENRI WALLON </t>
  </si>
  <si>
    <t>0721500P</t>
  </si>
  <si>
    <t>0721501R</t>
  </si>
  <si>
    <t>0721502S</t>
  </si>
  <si>
    <t>0721503T</t>
  </si>
  <si>
    <t>ET INSTITUTEURS FORCE OUVRIERE</t>
  </si>
  <si>
    <t>0721504U</t>
  </si>
  <si>
    <t>ET DIRECTRICES D ECOLE NORMALE</t>
  </si>
  <si>
    <t>0721506W</t>
  </si>
  <si>
    <t>0721526T</t>
  </si>
  <si>
    <t>0721569P</t>
  </si>
  <si>
    <t>CUIS C CLG ALAIN FOU</t>
  </si>
  <si>
    <t>CUIS C</t>
  </si>
  <si>
    <t>ESGT L</t>
  </si>
  <si>
    <t>0721656J</t>
  </si>
  <si>
    <t>IEN IA M. P. LE MANS</t>
  </si>
  <si>
    <t>IA LE MANS MISSION PREELEMENTA</t>
  </si>
  <si>
    <t>085002XZ</t>
  </si>
  <si>
    <t>085003XH</t>
  </si>
  <si>
    <t xml:space="preserve">CONS.G              </t>
  </si>
  <si>
    <t>0850048R</t>
  </si>
  <si>
    <t>IENM LA ROCHE YONIII</t>
  </si>
  <si>
    <t>0850049S</t>
  </si>
  <si>
    <t xml:space="preserve">IENM CHALLANS       </t>
  </si>
  <si>
    <t>085004XS</t>
  </si>
  <si>
    <t>0850050T</t>
  </si>
  <si>
    <t xml:space="preserve">IENM CHANTONNAY     </t>
  </si>
  <si>
    <t>0850051U</t>
  </si>
  <si>
    <t xml:space="preserve">IENM FONTENAY COMTE </t>
  </si>
  <si>
    <t>0850052V</t>
  </si>
  <si>
    <t xml:space="preserve">IENM LUCON          </t>
  </si>
  <si>
    <t>0850053W</t>
  </si>
  <si>
    <t>IENM LA ROCHE II+AIS</t>
  </si>
  <si>
    <t>0850054X</t>
  </si>
  <si>
    <t>IENM LA ROCHE IADJIA</t>
  </si>
  <si>
    <t>0850055Y</t>
  </si>
  <si>
    <t xml:space="preserve">IENM LES HERBIERS   </t>
  </si>
  <si>
    <t>0850056Z</t>
  </si>
  <si>
    <t xml:space="preserve">IENM LES SABLES OLO </t>
  </si>
  <si>
    <t>0850057A</t>
  </si>
  <si>
    <t>0850058B</t>
  </si>
  <si>
    <t xml:space="preserve">COEX                      </t>
  </si>
  <si>
    <t>085005XA</t>
  </si>
  <si>
    <t>0850060D</t>
  </si>
  <si>
    <t>0850061E</t>
  </si>
  <si>
    <t>0850062F</t>
  </si>
  <si>
    <t>085006XJ</t>
  </si>
  <si>
    <t>085007XT</t>
  </si>
  <si>
    <t>085008XB</t>
  </si>
  <si>
    <t>M.H.V  HOTEL DE VILL</t>
  </si>
  <si>
    <t>085009XK</t>
  </si>
  <si>
    <t>CENTRE QUARTIER DU C</t>
  </si>
  <si>
    <t>CENTRE</t>
  </si>
  <si>
    <t>085010XU</t>
  </si>
  <si>
    <t>085011XC</t>
  </si>
  <si>
    <t xml:space="preserve">CEN CO              </t>
  </si>
  <si>
    <t>CEN CO</t>
  </si>
  <si>
    <t xml:space="preserve">LA FLOCELLIERE            </t>
  </si>
  <si>
    <t>085012XL</t>
  </si>
  <si>
    <t xml:space="preserve">CENCOM              </t>
  </si>
  <si>
    <t>CENCOM</t>
  </si>
  <si>
    <t>085013XV</t>
  </si>
  <si>
    <t>LEGTPA</t>
  </si>
  <si>
    <t>085014XD</t>
  </si>
  <si>
    <t xml:space="preserve">CHU    LOIRE VENDEE </t>
  </si>
  <si>
    <t>0850159L</t>
  </si>
  <si>
    <t xml:space="preserve">E.M.PU LOUIS BUTON  </t>
  </si>
  <si>
    <t>085015XM</t>
  </si>
  <si>
    <t>CENCOM D ACTION SOCI</t>
  </si>
  <si>
    <t>0850160M</t>
  </si>
  <si>
    <t xml:space="preserve">E.M.PU LA GENERAUDI </t>
  </si>
  <si>
    <t>085016XW</t>
  </si>
  <si>
    <t>CHU    GEORGES MAZUR</t>
  </si>
  <si>
    <t>085017XE</t>
  </si>
  <si>
    <t>085018XN</t>
  </si>
  <si>
    <t>0850195A</t>
  </si>
  <si>
    <t xml:space="preserve">E.E.PU LOUIS BUTON  </t>
  </si>
  <si>
    <t>0850197C</t>
  </si>
  <si>
    <t xml:space="preserve">E.E.PU DU DAUPHIN B </t>
  </si>
  <si>
    <t xml:space="preserve">ANGLES                    </t>
  </si>
  <si>
    <t>0850199E</t>
  </si>
  <si>
    <t xml:space="preserve">APREMONT                  </t>
  </si>
  <si>
    <t>085019XX</t>
  </si>
  <si>
    <t>DDASS  DIR DPT AFFAI</t>
  </si>
  <si>
    <t>DIR DPT AFFAIRES SANIT - SOCIA</t>
  </si>
  <si>
    <t>0850200F</t>
  </si>
  <si>
    <t>0850201G</t>
  </si>
  <si>
    <t xml:space="preserve">AUZAY                     </t>
  </si>
  <si>
    <t>0850202H</t>
  </si>
  <si>
    <t>0850206M</t>
  </si>
  <si>
    <t xml:space="preserve">E.E.PU LA PORTE DES </t>
  </si>
  <si>
    <t xml:space="preserve">LA BARRE DE MONTS         </t>
  </si>
  <si>
    <t>0850212U</t>
  </si>
  <si>
    <t xml:space="preserve">BEAULIEU SOUS LA ROCHE    </t>
  </si>
  <si>
    <t>0850214W</t>
  </si>
  <si>
    <t xml:space="preserve">BEAUVOIR SUR MER          </t>
  </si>
  <si>
    <t>0850215X</t>
  </si>
  <si>
    <t>0850218A</t>
  </si>
  <si>
    <t>0850219B</t>
  </si>
  <si>
    <t>0850222E</t>
  </si>
  <si>
    <t xml:space="preserve">LE BERNARD                </t>
  </si>
  <si>
    <t>0850223F</t>
  </si>
  <si>
    <t xml:space="preserve">BESSAY                    </t>
  </si>
  <si>
    <t>0850229M</t>
  </si>
  <si>
    <t xml:space="preserve">BOUILLE COURDAULT         </t>
  </si>
  <si>
    <t>0850232R</t>
  </si>
  <si>
    <t xml:space="preserve">E.E.PU PIERRE MENAN </t>
  </si>
  <si>
    <t xml:space="preserve">LE BOUPERE                </t>
  </si>
  <si>
    <t>0850234T</t>
  </si>
  <si>
    <t xml:space="preserve">E.E.PU A L'OREE DES </t>
  </si>
  <si>
    <t xml:space="preserve">BOURNEAU                  </t>
  </si>
  <si>
    <t>0850238X</t>
  </si>
  <si>
    <t xml:space="preserve">E.E.PU BENJAMIN RAB </t>
  </si>
  <si>
    <t xml:space="preserve">BRETIGNOLLES SUR MER      </t>
  </si>
  <si>
    <t>0850241A</t>
  </si>
  <si>
    <t xml:space="preserve">LA BRUFFIERE              </t>
  </si>
  <si>
    <t>0850243C</t>
  </si>
  <si>
    <t xml:space="preserve">E.E.PU LES P'TITS M </t>
  </si>
  <si>
    <t xml:space="preserve">LA CAILLERE ST HILAIRE    </t>
  </si>
  <si>
    <t>0850249J</t>
  </si>
  <si>
    <t xml:space="preserve">E.E.PU  DE LA VALLE </t>
  </si>
  <si>
    <t xml:space="preserve">CHAILLE SOUS LES ORMEAUX  </t>
  </si>
  <si>
    <t>0850250K</t>
  </si>
  <si>
    <t xml:space="preserve">E.E.PU MAGELLAN     </t>
  </si>
  <si>
    <t xml:space="preserve">CHAIX                     </t>
  </si>
  <si>
    <t>0850253N</t>
  </si>
  <si>
    <t>0850254P</t>
  </si>
  <si>
    <t xml:space="preserve">E.E.PU DEBOUTE      </t>
  </si>
  <si>
    <t>0850255R</t>
  </si>
  <si>
    <t xml:space="preserve">E.M.PU BOIS DU BREU </t>
  </si>
  <si>
    <t>0850259V</t>
  </si>
  <si>
    <t xml:space="preserve">LE CHAMP ST PERE          </t>
  </si>
  <si>
    <t>0850260W</t>
  </si>
  <si>
    <t xml:space="preserve">E.E.PU L'EOLIERE    </t>
  </si>
  <si>
    <t>0850261X</t>
  </si>
  <si>
    <t>0850264A</t>
  </si>
  <si>
    <t xml:space="preserve">E.E.PU HAMEAU DE PU </t>
  </si>
  <si>
    <t>0850265B</t>
  </si>
  <si>
    <t xml:space="preserve">E.E.PU MARGUERITE A </t>
  </si>
  <si>
    <t xml:space="preserve">LA CHAPELLE ACHARD        </t>
  </si>
  <si>
    <t>0850267D</t>
  </si>
  <si>
    <t xml:space="preserve">LA CHAPELLE HERMIER       </t>
  </si>
  <si>
    <t>0850273K</t>
  </si>
  <si>
    <t xml:space="preserve">E.E.PU RENE MILLET  </t>
  </si>
  <si>
    <t>0850275M</t>
  </si>
  <si>
    <t xml:space="preserve">E.M.PU RENE MILLET  </t>
  </si>
  <si>
    <t>0850276N</t>
  </si>
  <si>
    <t xml:space="preserve">E.E.PU LES NOUETTES </t>
  </si>
  <si>
    <t>0850277P</t>
  </si>
  <si>
    <t xml:space="preserve">E.M.PU LES NOUETTES </t>
  </si>
  <si>
    <t>0850280T</t>
  </si>
  <si>
    <t xml:space="preserve">E.E.PU LA MAINBORGE </t>
  </si>
  <si>
    <t xml:space="preserve">CHATEAU GUIBERT           </t>
  </si>
  <si>
    <t>0850282V</t>
  </si>
  <si>
    <t xml:space="preserve">E.E.PU LE FIGUIER   </t>
  </si>
  <si>
    <t xml:space="preserve">CHAVAGNES LES REDOUX      </t>
  </si>
  <si>
    <t>0850283W</t>
  </si>
  <si>
    <t xml:space="preserve">E.E.PU DES TILLEULS </t>
  </si>
  <si>
    <t xml:space="preserve">CHEFFOIS                  </t>
  </si>
  <si>
    <t>0850284X</t>
  </si>
  <si>
    <t xml:space="preserve">LES CLOUZEAUX             </t>
  </si>
  <si>
    <t>0850286Z</t>
  </si>
  <si>
    <t>0850293G</t>
  </si>
  <si>
    <t xml:space="preserve">CUGAND                    </t>
  </si>
  <si>
    <t>0850294H</t>
  </si>
  <si>
    <t xml:space="preserve">CURZON                    </t>
  </si>
  <si>
    <t>0850295J</t>
  </si>
  <si>
    <t xml:space="preserve">DAMVIX                    </t>
  </si>
  <si>
    <t>0850297L</t>
  </si>
  <si>
    <t xml:space="preserve">DOIX                      </t>
  </si>
  <si>
    <t>0850300P</t>
  </si>
  <si>
    <t xml:space="preserve">E.E.PU ST EXUPERY   </t>
  </si>
  <si>
    <t xml:space="preserve">LES EPESSES               </t>
  </si>
  <si>
    <t>0850305V</t>
  </si>
  <si>
    <t xml:space="preserve">E.E.PU L'ECOLE DE L </t>
  </si>
  <si>
    <t xml:space="preserve">FALLERON                  </t>
  </si>
  <si>
    <t>0850307X</t>
  </si>
  <si>
    <t xml:space="preserve">E.E.PU LES GALIBOTS </t>
  </si>
  <si>
    <t xml:space="preserve">FAYMOREAU                 </t>
  </si>
  <si>
    <t>0850310A</t>
  </si>
  <si>
    <t xml:space="preserve">E.E.PU BENJAMIN JUL </t>
  </si>
  <si>
    <t xml:space="preserve">FONTAINES                 </t>
  </si>
  <si>
    <t>0850311B</t>
  </si>
  <si>
    <t xml:space="preserve">E.E.PU LES CORDELIE </t>
  </si>
  <si>
    <t>0850312C</t>
  </si>
  <si>
    <t xml:space="preserve">E.E.PU LES JACOBINS </t>
  </si>
  <si>
    <t>0850313D</t>
  </si>
  <si>
    <t xml:space="preserve">E.E.PU MARCEAU BRET </t>
  </si>
  <si>
    <t>0850317H</t>
  </si>
  <si>
    <t xml:space="preserve">E.M.PU LES JACOBINS </t>
  </si>
  <si>
    <t>0850322N</t>
  </si>
  <si>
    <t xml:space="preserve">E.E.PU GASTON GOULA </t>
  </si>
  <si>
    <t xml:space="preserve">FOUSSAIS PAYRE            </t>
  </si>
  <si>
    <t>0850326T</t>
  </si>
  <si>
    <t xml:space="preserve">E.E.PU GUSTAVE EIFF </t>
  </si>
  <si>
    <t xml:space="preserve">LA GENETOUZE              </t>
  </si>
  <si>
    <t>0850327U</t>
  </si>
  <si>
    <t xml:space="preserve">LE GIROUARD               </t>
  </si>
  <si>
    <t>0850329W</t>
  </si>
  <si>
    <t xml:space="preserve">E.E.PU LA RIVIERE A </t>
  </si>
  <si>
    <t xml:space="preserve">GROSBREUIL                </t>
  </si>
  <si>
    <t>0850332Z</t>
  </si>
  <si>
    <t xml:space="preserve">LE GUE DE VELLUIRE        </t>
  </si>
  <si>
    <t>0850335C</t>
  </si>
  <si>
    <t>0850336D</t>
  </si>
  <si>
    <t>0850338F</t>
  </si>
  <si>
    <t>0850340H</t>
  </si>
  <si>
    <t xml:space="preserve">E.E.PU LES SALINES  </t>
  </si>
  <si>
    <t xml:space="preserve">L ILE D OLONNE            </t>
  </si>
  <si>
    <t>0850341J</t>
  </si>
  <si>
    <t xml:space="preserve">E.E.PU LE PU PORT J </t>
  </si>
  <si>
    <t xml:space="preserve">LA JAUDONNIERE            </t>
  </si>
  <si>
    <t>0850352W</t>
  </si>
  <si>
    <t xml:space="preserve">E.E.PU LES BERGERON </t>
  </si>
  <si>
    <t xml:space="preserve">LAIROUX                   </t>
  </si>
  <si>
    <t>0850353X</t>
  </si>
  <si>
    <t xml:space="preserve">E.E.PU IL ETAIT UNE </t>
  </si>
  <si>
    <t xml:space="preserve">LANDERONDE                </t>
  </si>
  <si>
    <t>0850355Z</t>
  </si>
  <si>
    <t xml:space="preserve">E.E.PU ANDRE TURCOT </t>
  </si>
  <si>
    <t xml:space="preserve">LE LANGON                 </t>
  </si>
  <si>
    <t>0850357B</t>
  </si>
  <si>
    <t xml:space="preserve">LIEZ                      </t>
  </si>
  <si>
    <t>0850359D</t>
  </si>
  <si>
    <t xml:space="preserve">E.E.PU MOZAIC       </t>
  </si>
  <si>
    <t xml:space="preserve">LONGEVES                  </t>
  </si>
  <si>
    <t>0850360E</t>
  </si>
  <si>
    <t xml:space="preserve">LONGEVILLE SUR MER        </t>
  </si>
  <si>
    <t>0850361F</t>
  </si>
  <si>
    <t xml:space="preserve">E.E.PU LES CONCHES  </t>
  </si>
  <si>
    <t>0850367M</t>
  </si>
  <si>
    <t xml:space="preserve">LES LUCS SUR BOULOGNE     </t>
  </si>
  <si>
    <t>0850378Z</t>
  </si>
  <si>
    <t xml:space="preserve">LE MAZEAU                 </t>
  </si>
  <si>
    <t>0850380B</t>
  </si>
  <si>
    <t xml:space="preserve">LA MEILLERAIE TILLAY      </t>
  </si>
  <si>
    <t>0850381C</t>
  </si>
  <si>
    <t xml:space="preserve">MERVENT                   </t>
  </si>
  <si>
    <t>0850384F</t>
  </si>
  <si>
    <t>0850385G</t>
  </si>
  <si>
    <t>0850386H</t>
  </si>
  <si>
    <t xml:space="preserve">MONTOURNAIS               </t>
  </si>
  <si>
    <t>0850387J</t>
  </si>
  <si>
    <t xml:space="preserve">E.M.PU LE CHAMP DE  </t>
  </si>
  <si>
    <t xml:space="preserve">MONTREUIL                 </t>
  </si>
  <si>
    <t>0850391N</t>
  </si>
  <si>
    <t xml:space="preserve">E.E.PU EVRUNES      </t>
  </si>
  <si>
    <t>0850392P</t>
  </si>
  <si>
    <t xml:space="preserve">E.E.PU LE PRE AUX O </t>
  </si>
  <si>
    <t xml:space="preserve">LA MOTHE ACHARD           </t>
  </si>
  <si>
    <t>0850393R</t>
  </si>
  <si>
    <t xml:space="preserve">E.E.PU RENE GUILBAU </t>
  </si>
  <si>
    <t xml:space="preserve">MOUCHAMPS                 </t>
  </si>
  <si>
    <t>0850395T</t>
  </si>
  <si>
    <t xml:space="preserve">E.E.PU C.L. LARGETE </t>
  </si>
  <si>
    <t xml:space="preserve">MOUILLERON EN PAREDS      </t>
  </si>
  <si>
    <t>0850396U</t>
  </si>
  <si>
    <t xml:space="preserve">E.E.PU CRAYONS DE S </t>
  </si>
  <si>
    <t xml:space="preserve">MOUILLERON LE CAPTIF      </t>
  </si>
  <si>
    <t>0850397V</t>
  </si>
  <si>
    <t xml:space="preserve">E.E.PU GASTON RAMON </t>
  </si>
  <si>
    <t>0850399X</t>
  </si>
  <si>
    <t xml:space="preserve">E.E.PU LES SOURCES  </t>
  </si>
  <si>
    <t xml:space="preserve">MOUZEUIL ST MARTIN        </t>
  </si>
  <si>
    <t>0850403B</t>
  </si>
  <si>
    <t xml:space="preserve">E.E.PU CHEVRETTE    </t>
  </si>
  <si>
    <t xml:space="preserve">NALLIERS                  </t>
  </si>
  <si>
    <t>0850405D</t>
  </si>
  <si>
    <t xml:space="preserve">NESMY                     </t>
  </si>
  <si>
    <t>0850406E</t>
  </si>
  <si>
    <t xml:space="preserve">E.E.PU HENRI ROCA   </t>
  </si>
  <si>
    <t xml:space="preserve">NIEUL LE DOLENT           </t>
  </si>
  <si>
    <t>0850407F</t>
  </si>
  <si>
    <t xml:space="preserve">E.E.PU CAMILLE VIGN </t>
  </si>
  <si>
    <t xml:space="preserve">NIEUL SUR L AUTISE        </t>
  </si>
  <si>
    <t>0850408G</t>
  </si>
  <si>
    <t xml:space="preserve">E.E.PU RICHER       </t>
  </si>
  <si>
    <t>0850413M</t>
  </si>
  <si>
    <t xml:space="preserve">E.E.PU LES EMBRUNS  </t>
  </si>
  <si>
    <t xml:space="preserve">NOTRE DAME DE MONTS       </t>
  </si>
  <si>
    <t>0850417S</t>
  </si>
  <si>
    <t>0850418T</t>
  </si>
  <si>
    <t>0850419U</t>
  </si>
  <si>
    <t xml:space="preserve">E.E.PU DU PARC      </t>
  </si>
  <si>
    <t xml:space="preserve">L ORBRIE                  </t>
  </si>
  <si>
    <t>0850420V</t>
  </si>
  <si>
    <t xml:space="preserve">OULMES                    </t>
  </si>
  <si>
    <t>0850421W</t>
  </si>
  <si>
    <t xml:space="preserve">E.E.PU LE VERGER    </t>
  </si>
  <si>
    <t xml:space="preserve">PALLUAU                   </t>
  </si>
  <si>
    <t>0850422X</t>
  </si>
  <si>
    <t xml:space="preserve">E.E.PU CHARLOTTE ME </t>
  </si>
  <si>
    <t xml:space="preserve">PEAULT                    </t>
  </si>
  <si>
    <t>0850423Y</t>
  </si>
  <si>
    <t xml:space="preserve">E.E.PU L'ECOLE DU M </t>
  </si>
  <si>
    <t xml:space="preserve">LE PERRIER                </t>
  </si>
  <si>
    <t>0850424Z</t>
  </si>
  <si>
    <t xml:space="preserve">E.E.PU LES CHATS FE </t>
  </si>
  <si>
    <t xml:space="preserve">PETOSSE                   </t>
  </si>
  <si>
    <t>0850425A</t>
  </si>
  <si>
    <t xml:space="preserve">PISSOTTE                  </t>
  </si>
  <si>
    <t>0850426B</t>
  </si>
  <si>
    <t xml:space="preserve">E.E.PU LOUIS ARAGON </t>
  </si>
  <si>
    <t xml:space="preserve">LE POIRE SUR VELLUIRE     </t>
  </si>
  <si>
    <t>0850429E</t>
  </si>
  <si>
    <t xml:space="preserve">E.E.PU LE PAYRE     </t>
  </si>
  <si>
    <t xml:space="preserve">POIROUX                   </t>
  </si>
  <si>
    <t>0850430F</t>
  </si>
  <si>
    <t xml:space="preserve">POUILLE                   </t>
  </si>
  <si>
    <t>0850431G</t>
  </si>
  <si>
    <t>0850432H</t>
  </si>
  <si>
    <t>0850433J</t>
  </si>
  <si>
    <t xml:space="preserve">E.E.PU LES QUATRE V </t>
  </si>
  <si>
    <t xml:space="preserve">PUY DE SERRE              </t>
  </si>
  <si>
    <t>0850434K</t>
  </si>
  <si>
    <t xml:space="preserve">PUYRAVAULT                </t>
  </si>
  <si>
    <t>0850435L</t>
  </si>
  <si>
    <t xml:space="preserve">E.E.PU LES DEUX LAY </t>
  </si>
  <si>
    <t xml:space="preserve">LA REORTHE                </t>
  </si>
  <si>
    <t>0850436M</t>
  </si>
  <si>
    <t xml:space="preserve">E.E.PU F.E. VOISIN  </t>
  </si>
  <si>
    <t xml:space="preserve">NOTRE DAME DE RIEZ        </t>
  </si>
  <si>
    <t>0850438P</t>
  </si>
  <si>
    <t xml:space="preserve">ROCHESERVIERE             </t>
  </si>
  <si>
    <t>0850439R</t>
  </si>
  <si>
    <t xml:space="preserve">E.E.PU LES 3 ILES   </t>
  </si>
  <si>
    <t xml:space="preserve">TRIAIZE                   </t>
  </si>
  <si>
    <t>0850441T</t>
  </si>
  <si>
    <t xml:space="preserve">E.E.PU R. ROBUCHON  </t>
  </si>
  <si>
    <t xml:space="preserve">VELLUIRE                  </t>
  </si>
  <si>
    <t>0850444W</t>
  </si>
  <si>
    <t xml:space="preserve">E.E.PU DES BOURDINI </t>
  </si>
  <si>
    <t xml:space="preserve">LA VERRIE                 </t>
  </si>
  <si>
    <t>0850447Z</t>
  </si>
  <si>
    <t xml:space="preserve">E.E.PU MARAIS DES C </t>
  </si>
  <si>
    <t xml:space="preserve">VOUILLE LES MARAIS        </t>
  </si>
  <si>
    <t>0850448A</t>
  </si>
  <si>
    <t xml:space="preserve">VOUVANT                   </t>
  </si>
  <si>
    <t>0850449B</t>
  </si>
  <si>
    <t xml:space="preserve">XANTON CHASSENON          </t>
  </si>
  <si>
    <t>0850452E</t>
  </si>
  <si>
    <t xml:space="preserve">E.E.PU JEAN ROY     </t>
  </si>
  <si>
    <t>0850456J</t>
  </si>
  <si>
    <t xml:space="preserve">E.M.PU LEONCE GLUAR </t>
  </si>
  <si>
    <t>0850458L</t>
  </si>
  <si>
    <t xml:space="preserve">E.E.PU LAENNEC      </t>
  </si>
  <si>
    <t>0850459M</t>
  </si>
  <si>
    <t xml:space="preserve">E.M.PU LAENNEC      </t>
  </si>
  <si>
    <t>0850462R</t>
  </si>
  <si>
    <t>0850465U</t>
  </si>
  <si>
    <t xml:space="preserve">E.M.PU JEAN YOLE    </t>
  </si>
  <si>
    <t>0850466V</t>
  </si>
  <si>
    <t xml:space="preserve">E.E.PU VICTOR  HUGO </t>
  </si>
  <si>
    <t>0850470Z</t>
  </si>
  <si>
    <t xml:space="preserve">E.E.PU RIVOLI       </t>
  </si>
  <si>
    <t>0850471A</t>
  </si>
  <si>
    <t xml:space="preserve">E.M.PU RIVOLI       </t>
  </si>
  <si>
    <t>0850472B</t>
  </si>
  <si>
    <t xml:space="preserve">E.E.PU MONTJOIE     </t>
  </si>
  <si>
    <t>0850473C</t>
  </si>
  <si>
    <t xml:space="preserve">E.M.PU MONTJOIE     </t>
  </si>
  <si>
    <t>0850475E</t>
  </si>
  <si>
    <t xml:space="preserve">E.M.PU MARIA MONTES </t>
  </si>
  <si>
    <t>0850480K</t>
  </si>
  <si>
    <t xml:space="preserve">ROCHETREJOUX              </t>
  </si>
  <si>
    <t>0850481L</t>
  </si>
  <si>
    <t xml:space="preserve">ROSNAY                    </t>
  </si>
  <si>
    <t>0850484P</t>
  </si>
  <si>
    <t xml:space="preserve">E.M.PU CLEMENCEAU   </t>
  </si>
  <si>
    <t>0850485R</t>
  </si>
  <si>
    <t xml:space="preserve">E.E.PU LE CENTRE    </t>
  </si>
  <si>
    <t>0850486S</t>
  </si>
  <si>
    <t>0850489V</t>
  </si>
  <si>
    <t xml:space="preserve">E.E.PU P.E. PAJOT - </t>
  </si>
  <si>
    <t>0850490W</t>
  </si>
  <si>
    <t xml:space="preserve">E.M.PU LA CHAUME    </t>
  </si>
  <si>
    <t>0850491X</t>
  </si>
  <si>
    <t xml:space="preserve">ST AUBIN LA PLAINE        </t>
  </si>
  <si>
    <t>0850492Y</t>
  </si>
  <si>
    <t xml:space="preserve">E.E.PU FRANCOISE PO </t>
  </si>
  <si>
    <t xml:space="preserve">ST AVAUGOURD DES LANDES   </t>
  </si>
  <si>
    <t>0850494A</t>
  </si>
  <si>
    <t xml:space="preserve">E.E.PU JACQUES MORE </t>
  </si>
  <si>
    <t xml:space="preserve">STE CECILE                </t>
  </si>
  <si>
    <t>0850498E</t>
  </si>
  <si>
    <t xml:space="preserve">E.E.PU L'ARC EN CIE </t>
  </si>
  <si>
    <t xml:space="preserve">ST CHRISTOPHE DU LIGNERON </t>
  </si>
  <si>
    <t>0850503K</t>
  </si>
  <si>
    <t xml:space="preserve">ST DENIS LA CHEVASSE      </t>
  </si>
  <si>
    <t>0850505M</t>
  </si>
  <si>
    <t xml:space="preserve">ST ETIENNE DU BOIS        </t>
  </si>
  <si>
    <t>0850506N</t>
  </si>
  <si>
    <t xml:space="preserve">E.E.PU DES P TITS L </t>
  </si>
  <si>
    <t xml:space="preserve">STE FLAIVE DES LOUPS      </t>
  </si>
  <si>
    <t>0850508R</t>
  </si>
  <si>
    <t xml:space="preserve">E.E.PU ECOLE DU MAR </t>
  </si>
  <si>
    <t xml:space="preserve">STE FOY                   </t>
  </si>
  <si>
    <t>0850509S</t>
  </si>
  <si>
    <t xml:space="preserve">ST FULGENT                </t>
  </si>
  <si>
    <t>0850514X</t>
  </si>
  <si>
    <t xml:space="preserve">ST GERMAIN DE PRINCAY     </t>
  </si>
  <si>
    <t>0850515Y</t>
  </si>
  <si>
    <t xml:space="preserve">E.E.PU LES GUERNOVE </t>
  </si>
  <si>
    <t xml:space="preserve">ST GERVAIS                </t>
  </si>
  <si>
    <t>0850516Z</t>
  </si>
  <si>
    <t xml:space="preserve">E.E.PU EDMOND BOCQU </t>
  </si>
  <si>
    <t>0850517A</t>
  </si>
  <si>
    <t xml:space="preserve">E.M.PU EDMOND BOCQU </t>
  </si>
  <si>
    <t>0850524H</t>
  </si>
  <si>
    <t xml:space="preserve">E.E.PU LA FRADINIER </t>
  </si>
  <si>
    <t xml:space="preserve">ST HILAIRE DE RIEZ        </t>
  </si>
  <si>
    <t>0850528M</t>
  </si>
  <si>
    <t xml:space="preserve">E.E.PU GR. SCOL. JA </t>
  </si>
  <si>
    <t>GR. SCOL. JACQUES CHARPENTREAU</t>
  </si>
  <si>
    <t>0850534U</t>
  </si>
  <si>
    <t xml:space="preserve">E.E.PU EMILIEN CHAR </t>
  </si>
  <si>
    <t xml:space="preserve">TALMONT ST HILAIRE        </t>
  </si>
  <si>
    <t>0850537X</t>
  </si>
  <si>
    <t xml:space="preserve">ST HILAIRE LE VOUHIS      </t>
  </si>
  <si>
    <t>0850539Z</t>
  </si>
  <si>
    <t xml:space="preserve">ST JEAN DE BEUGNE         </t>
  </si>
  <si>
    <t>0850543D</t>
  </si>
  <si>
    <t>0850544E</t>
  </si>
  <si>
    <t xml:space="preserve">E.E.PU OROUET       </t>
  </si>
  <si>
    <t>0850546G</t>
  </si>
  <si>
    <t xml:space="preserve">E.M.PU LE SAULE BLA </t>
  </si>
  <si>
    <t xml:space="preserve">ST JUIRE CHAMPGILLON      </t>
  </si>
  <si>
    <t>0850548J</t>
  </si>
  <si>
    <t xml:space="preserve">ST MAIXENT SUR VIE        </t>
  </si>
  <si>
    <t>0850550L</t>
  </si>
  <si>
    <t xml:space="preserve">ST MARTIN DE FRAIGNEAU    </t>
  </si>
  <si>
    <t>0850553P</t>
  </si>
  <si>
    <t xml:space="preserve">E.E.PU ANSELME ROY  </t>
  </si>
  <si>
    <t xml:space="preserve">ST MARTIN DES NOYERS      </t>
  </si>
  <si>
    <t>0850559W</t>
  </si>
  <si>
    <t>0850560X</t>
  </si>
  <si>
    <t xml:space="preserve">ST MESMIN                 </t>
  </si>
  <si>
    <t>0850561Y</t>
  </si>
  <si>
    <t>0850569G</t>
  </si>
  <si>
    <t xml:space="preserve">E.E.PU DES TUILERIE </t>
  </si>
  <si>
    <t xml:space="preserve">ST PIERRE DU CHEMIN       </t>
  </si>
  <si>
    <t>0850571J</t>
  </si>
  <si>
    <t xml:space="preserve">E.E.PU SOUIL        </t>
  </si>
  <si>
    <t xml:space="preserve">ST PIERRE LE VIEUX        </t>
  </si>
  <si>
    <t>0850572K</t>
  </si>
  <si>
    <t xml:space="preserve">E.E.PU ISAAC POTET  </t>
  </si>
  <si>
    <t xml:space="preserve">ST PROUANT                </t>
  </si>
  <si>
    <t>0850573L</t>
  </si>
  <si>
    <t xml:space="preserve">STE RADEGONDE DES NOYERS  </t>
  </si>
  <si>
    <t>0850574M</t>
  </si>
  <si>
    <t xml:space="preserve">ST SIGISMOND              </t>
  </si>
  <si>
    <t>0850575N</t>
  </si>
  <si>
    <t xml:space="preserve">ST SULPICE EN PAREDS      </t>
  </si>
  <si>
    <t>0850576P</t>
  </si>
  <si>
    <t xml:space="preserve">ST VALERIEN               </t>
  </si>
  <si>
    <t>0850578S</t>
  </si>
  <si>
    <t xml:space="preserve">ST VINCENT STERLANGES     </t>
  </si>
  <si>
    <t>0850581V</t>
  </si>
  <si>
    <t xml:space="preserve">E.E.PU SABLIER DU F </t>
  </si>
  <si>
    <t xml:space="preserve">SALIGNY                   </t>
  </si>
  <si>
    <t>0850585Z</t>
  </si>
  <si>
    <t xml:space="preserve">SIGOURNAIS                </t>
  </si>
  <si>
    <t>0850587B</t>
  </si>
  <si>
    <t xml:space="preserve">SOULLANS                  </t>
  </si>
  <si>
    <t>0850589D</t>
  </si>
  <si>
    <t xml:space="preserve">E.E.PU MARIE RENARD </t>
  </si>
  <si>
    <t xml:space="preserve">LA TAILLEE                </t>
  </si>
  <si>
    <t>0850590E</t>
  </si>
  <si>
    <t xml:space="preserve">E.E.PU DU PAYRE     </t>
  </si>
  <si>
    <t>0850591F</t>
  </si>
  <si>
    <t>0850598N</t>
  </si>
  <si>
    <t xml:space="preserve">E.E.PU J.-Y. COUSTE </t>
  </si>
  <si>
    <t xml:space="preserve">TIFFAUGES                 </t>
  </si>
  <si>
    <t>0850610B</t>
  </si>
  <si>
    <t xml:space="preserve">BARBATRE                  </t>
  </si>
  <si>
    <t>0850611C</t>
  </si>
  <si>
    <t xml:space="preserve">E.E.PU PIERRE PERRE </t>
  </si>
  <si>
    <t xml:space="preserve">LA CHAIZE LE VICOMTE      </t>
  </si>
  <si>
    <t>0850613E</t>
  </si>
  <si>
    <t xml:space="preserve">CHAMPAGNE LES MARAIS      </t>
  </si>
  <si>
    <t>0850614F</t>
  </si>
  <si>
    <t xml:space="preserve">E.E.PU ELIE DE SAYV </t>
  </si>
  <si>
    <t>0850615G</t>
  </si>
  <si>
    <t xml:space="preserve">E.M.PU LE CHAT PERC </t>
  </si>
  <si>
    <t>0850616H</t>
  </si>
  <si>
    <t xml:space="preserve">L EPINE                   </t>
  </si>
  <si>
    <t>0850617J</t>
  </si>
  <si>
    <t xml:space="preserve">E.E.PU C. BOURON-R. </t>
  </si>
  <si>
    <t>0850618K</t>
  </si>
  <si>
    <t xml:space="preserve">LA GUERINIERE             </t>
  </si>
  <si>
    <t>0850620M</t>
  </si>
  <si>
    <t xml:space="preserve">E.M.PU CHANTEFLEURS </t>
  </si>
  <si>
    <t>0850621N</t>
  </si>
  <si>
    <t>0850622P</t>
  </si>
  <si>
    <t xml:space="preserve">E.E.PU JEAN YOLE    </t>
  </si>
  <si>
    <t>0850624S</t>
  </si>
  <si>
    <t>0850625T</t>
  </si>
  <si>
    <t xml:space="preserve">E.M.PU LES SALINES  </t>
  </si>
  <si>
    <t>0850626U</t>
  </si>
  <si>
    <t>0850627V</t>
  </si>
  <si>
    <t xml:space="preserve">E.M.PU GERARD JAMIN </t>
  </si>
  <si>
    <t>0850628W</t>
  </si>
  <si>
    <t xml:space="preserve">E.E.PU HENRY SIMON  </t>
  </si>
  <si>
    <t>0850629X</t>
  </si>
  <si>
    <t xml:space="preserve">E.E.PU GROUPE SCOL. </t>
  </si>
  <si>
    <t>0850630Y</t>
  </si>
  <si>
    <t xml:space="preserve">ST MICHEL LE CLOUCQ       </t>
  </si>
  <si>
    <t>0850638G</t>
  </si>
  <si>
    <t xml:space="preserve">E.E.PU ANITA CONTI  </t>
  </si>
  <si>
    <t xml:space="preserve">LA FERRIERE               </t>
  </si>
  <si>
    <t>0851111W</t>
  </si>
  <si>
    <t xml:space="preserve">E.M.PU LA CROIX-MAR </t>
  </si>
  <si>
    <t>0851112X</t>
  </si>
  <si>
    <t xml:space="preserve">LES ESSARTS               </t>
  </si>
  <si>
    <t>0851113Y</t>
  </si>
  <si>
    <t xml:space="preserve">E.M.PU LES PYRAMIDE </t>
  </si>
  <si>
    <t>0851114Z</t>
  </si>
  <si>
    <t>0851115A</t>
  </si>
  <si>
    <t xml:space="preserve">JARD SUR MER              </t>
  </si>
  <si>
    <t>0851116B</t>
  </si>
  <si>
    <t xml:space="preserve">MAILLEZAIS                </t>
  </si>
  <si>
    <t>0851117C</t>
  </si>
  <si>
    <t xml:space="preserve">E.E.PU LES PYRAMIDE </t>
  </si>
  <si>
    <t>0851118D</t>
  </si>
  <si>
    <t xml:space="preserve">E.E.PU LA GENERAUDI </t>
  </si>
  <si>
    <t>0851119E</t>
  </si>
  <si>
    <t xml:space="preserve">E.E.PU CLEMENCEAU   </t>
  </si>
  <si>
    <t>0851120F</t>
  </si>
  <si>
    <t xml:space="preserve">E.E.PU LES MAINES   </t>
  </si>
  <si>
    <t xml:space="preserve">ST GEORGES DE MONTAIGU    </t>
  </si>
  <si>
    <t>0851121G</t>
  </si>
  <si>
    <t xml:space="preserve">ST LAURENT SUR SEVRE      </t>
  </si>
  <si>
    <t>0851122H</t>
  </si>
  <si>
    <t xml:space="preserve">THIRE                     </t>
  </si>
  <si>
    <t>0851124K</t>
  </si>
  <si>
    <t>0851125L</t>
  </si>
  <si>
    <t xml:space="preserve">E.E.PU LES ECUREUIL </t>
  </si>
  <si>
    <t xml:space="preserve">CHASNAIS                  </t>
  </si>
  <si>
    <t>0851126M</t>
  </si>
  <si>
    <t xml:space="preserve">E.E.PU LA COURTE EC </t>
  </si>
  <si>
    <t xml:space="preserve">BOURNEZEAU                </t>
  </si>
  <si>
    <t>0851127N</t>
  </si>
  <si>
    <t xml:space="preserve">E.E.PU SEBASTIEN LU </t>
  </si>
  <si>
    <t xml:space="preserve">BOUIN                     </t>
  </si>
  <si>
    <t>0851133V</t>
  </si>
  <si>
    <t xml:space="preserve">THORIGNY                  </t>
  </si>
  <si>
    <t>0851149M</t>
  </si>
  <si>
    <t xml:space="preserve">E.E.PU J MAURY      </t>
  </si>
  <si>
    <t xml:space="preserve">L AIGUILLON SUR MER       </t>
  </si>
  <si>
    <t>0851151P</t>
  </si>
  <si>
    <t xml:space="preserve">E.E.PU PAUL-HENRI T </t>
  </si>
  <si>
    <t xml:space="preserve">BAZOGES EN PAREDS         </t>
  </si>
  <si>
    <t>0851152R</t>
  </si>
  <si>
    <t xml:space="preserve">CHAILLE LES MARAIS        </t>
  </si>
  <si>
    <t>0851154T</t>
  </si>
  <si>
    <t xml:space="preserve">VIX                       </t>
  </si>
  <si>
    <t>0851155U</t>
  </si>
  <si>
    <t>0851161A</t>
  </si>
  <si>
    <t xml:space="preserve">IENM MONTAIGU       </t>
  </si>
  <si>
    <t>0851169J</t>
  </si>
  <si>
    <t>0851170K</t>
  </si>
  <si>
    <t xml:space="preserve">COMMEQUIERS               </t>
  </si>
  <si>
    <t>0851171L</t>
  </si>
  <si>
    <t xml:space="preserve">E.E.PU LA CROIX-MAR </t>
  </si>
  <si>
    <t>0851172M</t>
  </si>
  <si>
    <t xml:space="preserve">DOMPIERRE SUR YON         </t>
  </si>
  <si>
    <t>0851173N</t>
  </si>
  <si>
    <t xml:space="preserve">E.M.PU PIERRE MENAN </t>
  </si>
  <si>
    <t>0851174P</t>
  </si>
  <si>
    <t>0851175R</t>
  </si>
  <si>
    <t xml:space="preserve">E.E.PU ST PHILBERT  </t>
  </si>
  <si>
    <t>0851176S</t>
  </si>
  <si>
    <t xml:space="preserve">E.E.PU LES CHAUMES  </t>
  </si>
  <si>
    <t>0851177T</t>
  </si>
  <si>
    <t xml:space="preserve">E.M.PU LES CHAUMES  </t>
  </si>
  <si>
    <t>0851178U</t>
  </si>
  <si>
    <t xml:space="preserve">E.M.PU ROBERT BONNA </t>
  </si>
  <si>
    <t>0851183Z</t>
  </si>
  <si>
    <t xml:space="preserve">E.E.PU ROBERT BONNA </t>
  </si>
  <si>
    <t>0851185B</t>
  </si>
  <si>
    <t xml:space="preserve">CORPE                     </t>
  </si>
  <si>
    <t>0851186C</t>
  </si>
  <si>
    <t xml:space="preserve">E.M.PU L'ANGELMIERE </t>
  </si>
  <si>
    <t>0851187D</t>
  </si>
  <si>
    <t xml:space="preserve">E.E.PU L'ANGELMIERE </t>
  </si>
  <si>
    <t>0851188E</t>
  </si>
  <si>
    <t>0851192J</t>
  </si>
  <si>
    <t>IENM LA ROCHE YON IV</t>
  </si>
  <si>
    <t>0851197P</t>
  </si>
  <si>
    <t xml:space="preserve">E.M.PU C. BOURON-R. </t>
  </si>
  <si>
    <t>0851198R</t>
  </si>
  <si>
    <t>0851199S</t>
  </si>
  <si>
    <t xml:space="preserve">E.M.PU PONT BOILEAU </t>
  </si>
  <si>
    <t>0851200T</t>
  </si>
  <si>
    <t>0851202V</t>
  </si>
  <si>
    <t xml:space="preserve">E.E.PU DE LA VALLEE </t>
  </si>
  <si>
    <t xml:space="preserve">MAREUIL SUR LAY DISSAIS   </t>
  </si>
  <si>
    <t>0851203W</t>
  </si>
  <si>
    <t xml:space="preserve">E.E.PU PONT BOILEAU </t>
  </si>
  <si>
    <t>0851204X</t>
  </si>
  <si>
    <t>0851239K</t>
  </si>
  <si>
    <t xml:space="preserve">E.E.PU LOUIS REMOND </t>
  </si>
  <si>
    <t>0851240L</t>
  </si>
  <si>
    <t xml:space="preserve">E.M.PU ANITA CONTI  </t>
  </si>
  <si>
    <t>0851241M</t>
  </si>
  <si>
    <t>0851257E</t>
  </si>
  <si>
    <t xml:space="preserve">E.M.PU LA MELIERE   </t>
  </si>
  <si>
    <t>0851260H</t>
  </si>
  <si>
    <t>0851261J</t>
  </si>
  <si>
    <t xml:space="preserve">E.M.PU PIERRE MENDE </t>
  </si>
  <si>
    <t>0851263L</t>
  </si>
  <si>
    <t xml:space="preserve">E.M.PU FLORA TRISTA </t>
  </si>
  <si>
    <t>0851265N</t>
  </si>
  <si>
    <t xml:space="preserve">E.M.PU HENRY SIMON  </t>
  </si>
  <si>
    <t>0851266P</t>
  </si>
  <si>
    <t xml:space="preserve">E.E.PU L'ECOLE DES  </t>
  </si>
  <si>
    <t xml:space="preserve">LE POIRE SUR VIE          </t>
  </si>
  <si>
    <t>0851267R</t>
  </si>
  <si>
    <t xml:space="preserve">LA FAUTE SUR MER          </t>
  </si>
  <si>
    <t>0851268S</t>
  </si>
  <si>
    <t>0851269T</t>
  </si>
  <si>
    <t xml:space="preserve">E.E.PU MARCEL BAUSS </t>
  </si>
  <si>
    <t>0851271V</t>
  </si>
  <si>
    <t xml:space="preserve">E.E.PU DU CENTRE    </t>
  </si>
  <si>
    <t>0851284J</t>
  </si>
  <si>
    <t xml:space="preserve">E.E.PU LA MELIERE   </t>
  </si>
  <si>
    <t>0851285K</t>
  </si>
  <si>
    <t xml:space="preserve">E.E.PU PAUL EMILE V </t>
  </si>
  <si>
    <t xml:space="preserve">ST GEORGES DE POINTINDOUX </t>
  </si>
  <si>
    <t>0851288N</t>
  </si>
  <si>
    <t xml:space="preserve">ST MATHURIN               </t>
  </si>
  <si>
    <t>0851319X</t>
  </si>
  <si>
    <t xml:space="preserve">E.E.PU LEONCE GLUAR </t>
  </si>
  <si>
    <t>0851320Y</t>
  </si>
  <si>
    <t xml:space="preserve">LA BOISSIERE DES LANDES   </t>
  </si>
  <si>
    <t>0851321Z</t>
  </si>
  <si>
    <t xml:space="preserve">SALLERTAINE               </t>
  </si>
  <si>
    <t>0851322A</t>
  </si>
  <si>
    <t xml:space="preserve">ST VINCENT SUR JARD       </t>
  </si>
  <si>
    <t>0851324C</t>
  </si>
  <si>
    <t>0851325D</t>
  </si>
  <si>
    <t>0851328G</t>
  </si>
  <si>
    <t xml:space="preserve">BREM SUR MER              </t>
  </si>
  <si>
    <t>0851349E</t>
  </si>
  <si>
    <t xml:space="preserve">E.E.PU G.SCOLAIRE   </t>
  </si>
  <si>
    <t xml:space="preserve">ST HILAIRE DE LOULAY      </t>
  </si>
  <si>
    <t>0851351G</t>
  </si>
  <si>
    <t>0851352H</t>
  </si>
  <si>
    <t>0851353J</t>
  </si>
  <si>
    <t xml:space="preserve">E.E.PU LA MER       </t>
  </si>
  <si>
    <t xml:space="preserve">LA TRANCHE SUR MER        </t>
  </si>
  <si>
    <t>0851354K</t>
  </si>
  <si>
    <t>0851355L</t>
  </si>
  <si>
    <t xml:space="preserve">E.E.PU L HERBAUDIER </t>
  </si>
  <si>
    <t>0851359R</t>
  </si>
  <si>
    <t>0851360S</t>
  </si>
  <si>
    <t xml:space="preserve">L HERBERGEMENT            </t>
  </si>
  <si>
    <t>0851361T</t>
  </si>
  <si>
    <t xml:space="preserve">FROIDFOND                 </t>
  </si>
  <si>
    <t>0851362U</t>
  </si>
  <si>
    <t>0851363V</t>
  </si>
  <si>
    <t xml:space="preserve">VENANSAULT                </t>
  </si>
  <si>
    <t>0851364W</t>
  </si>
  <si>
    <t>0851365X</t>
  </si>
  <si>
    <t xml:space="preserve">E.E.PU LA PIRONNIER </t>
  </si>
  <si>
    <t>0851367Z</t>
  </si>
  <si>
    <t xml:space="preserve">E.E.PU JAN ET JOEL  </t>
  </si>
  <si>
    <t xml:space="preserve">LA GARNACHE               </t>
  </si>
  <si>
    <t>0851368A</t>
  </si>
  <si>
    <t xml:space="preserve">E.M.PU JAN ET JOEL  </t>
  </si>
  <si>
    <t>0851369B</t>
  </si>
  <si>
    <t>0851370C</t>
  </si>
  <si>
    <t xml:space="preserve">E.E.PU BEUGNE L'ABB </t>
  </si>
  <si>
    <t xml:space="preserve">LES MAGNILS REIGNIERS     </t>
  </si>
  <si>
    <t>0851373F</t>
  </si>
  <si>
    <t xml:space="preserve">ST FLORENT DES BOIS       </t>
  </si>
  <si>
    <t>0851374G</t>
  </si>
  <si>
    <t>0851375H</t>
  </si>
  <si>
    <t>0851376J</t>
  </si>
  <si>
    <t xml:space="preserve">E.E.PU LA MER ET LE </t>
  </si>
  <si>
    <t>0851377K</t>
  </si>
  <si>
    <t xml:space="preserve">E.M.PU ANDRE MALRAU </t>
  </si>
  <si>
    <t>0851378L</t>
  </si>
  <si>
    <t>E.M.A. APPLICATION M</t>
  </si>
  <si>
    <t>0851379M</t>
  </si>
  <si>
    <t>E.E.A. APPLICATION M</t>
  </si>
  <si>
    <t>0851382R</t>
  </si>
  <si>
    <t xml:space="preserve">E.E.PU DU VAL D'ASS </t>
  </si>
  <si>
    <t xml:space="preserve">TREIZE SEPTIERS           </t>
  </si>
  <si>
    <t>0851385U</t>
  </si>
  <si>
    <t xml:space="preserve">SERIGNE                   </t>
  </si>
  <si>
    <t>0851387W</t>
  </si>
  <si>
    <t xml:space="preserve">CDDP LA ROCHE/YON   </t>
  </si>
  <si>
    <t>0851397G</t>
  </si>
  <si>
    <t xml:space="preserve">E.E.PU GUEMESSE     </t>
  </si>
  <si>
    <t xml:space="preserve">LA GAUBRETIERE            </t>
  </si>
  <si>
    <t>0851398H</t>
  </si>
  <si>
    <t xml:space="preserve">LE FENOUILLER             </t>
  </si>
  <si>
    <t>0851406S</t>
  </si>
  <si>
    <t>PERSONNELS EDUCATION NATIONALE</t>
  </si>
  <si>
    <t>0851411X</t>
  </si>
  <si>
    <t>0851429S</t>
  </si>
  <si>
    <t>0851431U</t>
  </si>
  <si>
    <t>0851432V</t>
  </si>
  <si>
    <t>0851433W</t>
  </si>
  <si>
    <t>ANT FL</t>
  </si>
  <si>
    <t>IUT RO</t>
  </si>
  <si>
    <t>0851462C</t>
  </si>
  <si>
    <t>A IGAR</t>
  </si>
  <si>
    <t>FOR AI</t>
  </si>
  <si>
    <t>0851563M</t>
  </si>
  <si>
    <t>IEN    ST GILLES CRO</t>
  </si>
  <si>
    <t>0851565P</t>
  </si>
  <si>
    <t xml:space="preserve">BOUFFERE                  </t>
  </si>
  <si>
    <t>0851566R</t>
  </si>
  <si>
    <t xml:space="preserve">CHAVAGNES EN PAILLERS     </t>
  </si>
  <si>
    <t>0851567S</t>
  </si>
  <si>
    <t xml:space="preserve">E.E.PU AMIRAL DU CH </t>
  </si>
  <si>
    <t xml:space="preserve">LA GUYONNIERE             </t>
  </si>
  <si>
    <t>0851568T</t>
  </si>
  <si>
    <t xml:space="preserve">E.E.PU L'AVOCETTE   </t>
  </si>
  <si>
    <t xml:space="preserve">ST URBAIN                 </t>
  </si>
  <si>
    <t>0851576B</t>
  </si>
  <si>
    <t xml:space="preserve">E.E.PU JACQUES GOLL </t>
  </si>
  <si>
    <t xml:space="preserve">ST PHILBERT DE BOUAINE    </t>
  </si>
  <si>
    <t>0851583J</t>
  </si>
  <si>
    <t xml:space="preserve">LOGE FOUGEREUSE           </t>
  </si>
  <si>
    <t>0851588P</t>
  </si>
  <si>
    <t>0851591T</t>
  </si>
  <si>
    <t xml:space="preserve">VAIRE                     </t>
  </si>
  <si>
    <t>0851596Y</t>
  </si>
  <si>
    <t xml:space="preserve">E.E.PU L'IDONNIERE  </t>
  </si>
  <si>
    <t>0851597Z</t>
  </si>
  <si>
    <t>0851601D</t>
  </si>
  <si>
    <t xml:space="preserve">E.P.PU GRAND LANDES </t>
  </si>
  <si>
    <t xml:space="preserve">GRAND LANDES              </t>
  </si>
  <si>
    <t>0851602E</t>
  </si>
  <si>
    <t>E.P.PU ST ETIENNE DE</t>
  </si>
  <si>
    <t xml:space="preserve">ST ETIENNE DE BRILLOUET   </t>
  </si>
  <si>
    <t>0851603F</t>
  </si>
  <si>
    <t xml:space="preserve">E.P.PU LES BROUZILS </t>
  </si>
  <si>
    <t xml:space="preserve">LES BROUZILS              </t>
  </si>
  <si>
    <t>0851604G</t>
  </si>
  <si>
    <t>E.P.PU ST HILAIRE LA</t>
  </si>
  <si>
    <t xml:space="preserve">ST HILAIRE LA FORET       </t>
  </si>
  <si>
    <t>0851605H</t>
  </si>
  <si>
    <t>E.P.PU ECOLE PRIMAIR</t>
  </si>
  <si>
    <t xml:space="preserve">BEAUREPAIRE               </t>
  </si>
  <si>
    <t>0851607K</t>
  </si>
  <si>
    <t xml:space="preserve">IEN IA MP ROCHE/YON </t>
  </si>
  <si>
    <t>IA LA ROCHE/Y MISSION PREELEME</t>
  </si>
  <si>
    <t>0851616V</t>
  </si>
  <si>
    <t xml:space="preserve">E.P.PU              </t>
  </si>
  <si>
    <t>0851617W</t>
  </si>
  <si>
    <t>CSS CH</t>
  </si>
  <si>
    <t>0851632M</t>
  </si>
  <si>
    <t xml:space="preserve">L HERMENAULT              </t>
  </si>
  <si>
    <t>0851644A</t>
  </si>
  <si>
    <t xml:space="preserve">ST JULIEN DES LANDES      </t>
  </si>
  <si>
    <t>0851647D</t>
  </si>
  <si>
    <t xml:space="preserve">CLG    DES ESSARTS  </t>
  </si>
  <si>
    <t>LPO</t>
  </si>
  <si>
    <t>JOUBERT-EMILIEN MAILLARD</t>
  </si>
  <si>
    <t>GESPRI</t>
  </si>
  <si>
    <t>SCUS</t>
  </si>
  <si>
    <t>DIANA</t>
  </si>
  <si>
    <t>GUY MOQUET - ETIENNE LENOIR</t>
  </si>
  <si>
    <t>CLG</t>
  </si>
  <si>
    <t>CACAULT</t>
  </si>
  <si>
    <t>PAUL LANGEVIN</t>
  </si>
  <si>
    <t>LGT</t>
  </si>
  <si>
    <t>GRAND AIR</t>
  </si>
  <si>
    <t>BELLEVUE</t>
  </si>
  <si>
    <t>JACQUES PREVERT</t>
  </si>
  <si>
    <t>ANNE DE BRETAGNE</t>
  </si>
  <si>
    <t>RAYMOND QUENEAU</t>
  </si>
  <si>
    <t>CLEMENCEAU</t>
  </si>
  <si>
    <t>LG</t>
  </si>
  <si>
    <t>JULES VERNE</t>
  </si>
  <si>
    <t>CHANTENAY</t>
  </si>
  <si>
    <t>GABRIEL GUISTHAU</t>
  </si>
  <si>
    <t>HECTOR BERLIOZ</t>
  </si>
  <si>
    <t>LA COLINIERE</t>
  </si>
  <si>
    <t>LIVET</t>
  </si>
  <si>
    <t>DES PAYS DE LOIRE</t>
  </si>
  <si>
    <t>SEP</t>
  </si>
  <si>
    <t>LPO G. MONGE LA CHAUVINERE</t>
  </si>
  <si>
    <t>FRANCOIS ARAGO</t>
  </si>
  <si>
    <t>MICHELET</t>
  </si>
  <si>
    <t>LP</t>
  </si>
  <si>
    <t>LEONARD DE VINCI</t>
  </si>
  <si>
    <t>DE BOUGAINVILLE</t>
  </si>
  <si>
    <t>E</t>
  </si>
  <si>
    <t>VICTOR HUGO</t>
  </si>
  <si>
    <t>ARISTIDE BRIAND</t>
  </si>
  <si>
    <t>C GAL</t>
  </si>
  <si>
    <t xml:space="preserve"> </t>
  </si>
  <si>
    <t>JEAN ROSTAND</t>
  </si>
  <si>
    <t>ALBERT CHASSAGNE</t>
  </si>
  <si>
    <t>MAIRIE DE ST NAZAIRE</t>
  </si>
  <si>
    <t>DEPARTEMENT LOIRE-ATLANTIQUE</t>
  </si>
  <si>
    <t>JEAN PERRIN</t>
  </si>
  <si>
    <t>LOUIS-JACQUES GOUSSIER</t>
  </si>
  <si>
    <t>PONT ROUSSEAU</t>
  </si>
  <si>
    <t>PETITE LANDE</t>
  </si>
  <si>
    <t>RENE GUY CADOU</t>
  </si>
  <si>
    <t>UNIVERSITE NANTES</t>
  </si>
  <si>
    <t>BROSSAUD-BLANCHO</t>
  </si>
  <si>
    <t>JEAN MONNET</t>
  </si>
  <si>
    <t>ACADEMIE DE NANTES</t>
  </si>
  <si>
    <t>CROUS</t>
  </si>
  <si>
    <t>CROUS DE NANTES</t>
  </si>
  <si>
    <t>CIO ET CHATEAUBRIANT</t>
  </si>
  <si>
    <t>CHATEAUBRIANT</t>
  </si>
  <si>
    <t>CCI</t>
  </si>
  <si>
    <t>CIO ET REZE SUD LOIR</t>
  </si>
  <si>
    <t>REZE SUD LOIRE</t>
  </si>
  <si>
    <t xml:space="preserve">CIO ETAT ST NAZAIRE </t>
  </si>
  <si>
    <t>SAINT NAZAIRE</t>
  </si>
  <si>
    <t>DE NANTES</t>
  </si>
  <si>
    <t>CHR DE NANTES</t>
  </si>
  <si>
    <t>CHU DE NANTES</t>
  </si>
  <si>
    <t>IEN</t>
  </si>
  <si>
    <t>VALLET-SUD LOIRE VIGNOBLE</t>
  </si>
  <si>
    <t>NANTES OUEST</t>
  </si>
  <si>
    <t>STE LUCE-LOIRE DIVATTE</t>
  </si>
  <si>
    <t>NANTES ASH 1</t>
  </si>
  <si>
    <t>NANTES CENTRE</t>
  </si>
  <si>
    <t>BLAIN-LA CHAPELLE SUR ERDRE</t>
  </si>
  <si>
    <t>MAIRIE ST SEBASTIEN SUR LOIRE</t>
  </si>
  <si>
    <t>REZE-SUD LOIRE</t>
  </si>
  <si>
    <t>NANTES ADJ IA</t>
  </si>
  <si>
    <t>ST NAZAIRE-PRESQU'ILE GUERANDA</t>
  </si>
  <si>
    <t>PONTCHATEAU-BRIERE</t>
  </si>
  <si>
    <t>ST BREVIN-PAYS DE RETZ</t>
  </si>
  <si>
    <t>NANTES EST</t>
  </si>
  <si>
    <t>COUERON-SAVENAY</t>
  </si>
  <si>
    <t>CANOPE</t>
  </si>
  <si>
    <t>LPO JOUBERT-EMILIEN MAILLARD</t>
  </si>
  <si>
    <t>BIBLIOTHEQUE CENTRALE</t>
  </si>
  <si>
    <t>SIVOM</t>
  </si>
  <si>
    <t>DIRECTION RESSOURCES HUMAINES</t>
  </si>
  <si>
    <t>UNSS</t>
  </si>
  <si>
    <t>B.M.C</t>
  </si>
  <si>
    <t>B.D.P</t>
  </si>
  <si>
    <t>FOL</t>
  </si>
  <si>
    <t>CHU</t>
  </si>
  <si>
    <t>CU</t>
  </si>
  <si>
    <t>M</t>
  </si>
  <si>
    <t>LIBERTAIRE RUTIGLIANO</t>
  </si>
  <si>
    <t>STENDHAL</t>
  </si>
  <si>
    <t>GASTON SERPETTE</t>
  </si>
  <si>
    <t>CLAUDE DEBUSSY</t>
  </si>
  <si>
    <t>LE HERAULT</t>
  </si>
  <si>
    <t>ALBERT CAMUS</t>
  </si>
  <si>
    <t>JEAN MOUNES</t>
  </si>
  <si>
    <t>RA</t>
  </si>
  <si>
    <t>PROXIMITE</t>
  </si>
  <si>
    <t>PIERRE BROSSOLETTE</t>
  </si>
  <si>
    <t>ILES DE LOIRE</t>
  </si>
  <si>
    <t>JEAN MERMOZ</t>
  </si>
  <si>
    <t>ROBERT SCHUMAN</t>
  </si>
  <si>
    <t>LE GALINET</t>
  </si>
  <si>
    <t xml:space="preserve">CLG R PARKS NANTES  </t>
  </si>
  <si>
    <t>ROSA PARKS</t>
  </si>
  <si>
    <t>CCAS</t>
  </si>
  <si>
    <t>JEAN JACQUES AUDUBON</t>
  </si>
  <si>
    <t>ERNEST RENAN</t>
  </si>
  <si>
    <t>SEGPA</t>
  </si>
  <si>
    <t>CLG ERNEST RENAN</t>
  </si>
  <si>
    <t>JEAN MOULIN</t>
  </si>
  <si>
    <t>ANDRE BOULLOCHE</t>
  </si>
  <si>
    <t>LA NEUSTRIE</t>
  </si>
  <si>
    <t>CLG CHANTENAY</t>
  </si>
  <si>
    <t>CLG RUTIGLIANO</t>
  </si>
  <si>
    <t>EREA</t>
  </si>
  <si>
    <t>LA RIVIERE</t>
  </si>
  <si>
    <t>DRAC</t>
  </si>
  <si>
    <t>CULTURELLES DES PAYS DE LOIRE</t>
  </si>
  <si>
    <t>SAINT EXUPERY</t>
  </si>
  <si>
    <t>LA VILLE AUX ROSES</t>
  </si>
  <si>
    <t>CLG VILLE AUX ROSES</t>
  </si>
  <si>
    <t>NANTES METROPOLE</t>
  </si>
  <si>
    <t>ALBERT VINCON</t>
  </si>
  <si>
    <t>LOUIS ARMAND</t>
  </si>
  <si>
    <t>COM COM DU CASTELBRIANTAIS</t>
  </si>
  <si>
    <t>MAIRIE DE PORNIC</t>
  </si>
  <si>
    <t>MAIRIE LA CHAPELLE SUR ERDRE</t>
  </si>
  <si>
    <t>LOIRE ATLANTIQUE</t>
  </si>
  <si>
    <t>NANTES ASH 2</t>
  </si>
  <si>
    <t>GUSTAVE ROCH</t>
  </si>
  <si>
    <t>LA FONTAINE</t>
  </si>
  <si>
    <t>CHARLES PERRAULT</t>
  </si>
  <si>
    <t>JACQUES RAUX</t>
  </si>
  <si>
    <t>LE PETIT BOIS</t>
  </si>
  <si>
    <t>LA CLE DES CHAMPS</t>
  </si>
  <si>
    <t>ALAIN BOUTLE</t>
  </si>
  <si>
    <t>TANCHOUX - LES ERABLES</t>
  </si>
  <si>
    <t>LE BOIS ROBIN</t>
  </si>
  <si>
    <t>LES PLEIADES</t>
  </si>
  <si>
    <t>PAUL MINOT</t>
  </si>
  <si>
    <t>ANATOLE FRANCE</t>
  </si>
  <si>
    <t>PIERRE GRIPARI</t>
  </si>
  <si>
    <t>MARYSE BASTIE</t>
  </si>
  <si>
    <t>LES COURLIS</t>
  </si>
  <si>
    <t>CHATEAUBRIAND</t>
  </si>
  <si>
    <t>URBAIN LE VERRIER</t>
  </si>
  <si>
    <t>FRANCOISE DOLTO</t>
  </si>
  <si>
    <t>FOUGAN DE MER</t>
  </si>
  <si>
    <t>L'OSTREA</t>
  </si>
  <si>
    <t>LE PETIT PRINCE</t>
  </si>
  <si>
    <t>FELIX LECLERC</t>
  </si>
  <si>
    <t>FERDINAND DANIEL</t>
  </si>
  <si>
    <t>ROBERT DOISNEAU</t>
  </si>
  <si>
    <t>LES FRITILLAIRES</t>
  </si>
  <si>
    <t>LES FIFENDES</t>
  </si>
  <si>
    <t>LE JARDIN EXTRAORDINAIRE</t>
  </si>
  <si>
    <t>LA LANDE DE MAZAIRE</t>
  </si>
  <si>
    <t>LES TERRASSES</t>
  </si>
  <si>
    <t>MARCEL VIAUD</t>
  </si>
  <si>
    <t>BERE</t>
  </si>
  <si>
    <t>MARCEL CANONNET</t>
  </si>
  <si>
    <t>JEAN DE LA FONTAINE</t>
  </si>
  <si>
    <t>ARMELLE CHEVALIER</t>
  </si>
  <si>
    <t>ADOLPHE COUPRIE</t>
  </si>
  <si>
    <t>LES NONDALES</t>
  </si>
  <si>
    <t>LA RENAISSANCE</t>
  </si>
  <si>
    <t>PIERRE ET MARIE CURIE</t>
  </si>
  <si>
    <t>CAMILLE COROT</t>
  </si>
  <si>
    <t>MARCEL GOUZIL</t>
  </si>
  <si>
    <t>LOUISE MICHEL</t>
  </si>
  <si>
    <t>CHARLOTTE DIVET</t>
  </si>
  <si>
    <t>ANNE FRANK</t>
  </si>
  <si>
    <t>LEON BLUM</t>
  </si>
  <si>
    <t>PAUL BERT</t>
  </si>
  <si>
    <t>JEAN MACE</t>
  </si>
  <si>
    <t>JACQUES CARTIER</t>
  </si>
  <si>
    <t>DUMONT D URVILLE</t>
  </si>
  <si>
    <t>CONDORCET</t>
  </si>
  <si>
    <t>LE TOURNIQUET</t>
  </si>
  <si>
    <t>AIME CESAIRE</t>
  </si>
  <si>
    <t>DANIELLE CASANOVA</t>
  </si>
  <si>
    <t>L'ARBRE ENCHANTE</t>
  </si>
  <si>
    <t>SALVADOR ALLENDE</t>
  </si>
  <si>
    <t>CLG SALVADOR ALLENDE</t>
  </si>
  <si>
    <t>SOPHIE GERMAIN</t>
  </si>
  <si>
    <t>LES SAVARIERES</t>
  </si>
  <si>
    <t>JACQUES BREL</t>
  </si>
  <si>
    <t>QUERAL</t>
  </si>
  <si>
    <t>DES TROIS RIVIERES</t>
  </si>
  <si>
    <t>LA MADELEINE</t>
  </si>
  <si>
    <t>VICTOR SCHOELCHER</t>
  </si>
  <si>
    <t>MARCEL PAGNOL</t>
  </si>
  <si>
    <t>COUSTEAU</t>
  </si>
  <si>
    <t>LA CHATAIGNERAIE</t>
  </si>
  <si>
    <t>LES MARRONNIERS</t>
  </si>
  <si>
    <t>LOUIS PERGAUD</t>
  </si>
  <si>
    <t>LES TROIS CHENES</t>
  </si>
  <si>
    <t>BOIS ROCHEFORT</t>
  </si>
  <si>
    <t>JEANNE DE NAVARRE</t>
  </si>
  <si>
    <t>CHARLES GIFARD</t>
  </si>
  <si>
    <t>RENE-GUY CADOU</t>
  </si>
  <si>
    <t>JULES FERRY</t>
  </si>
  <si>
    <t>DE LA PIERRE MARA</t>
  </si>
  <si>
    <t>LA SARMENTILLE</t>
  </si>
  <si>
    <t>MAXIME MARCHAND</t>
  </si>
  <si>
    <t>LA PETITE NORMANDIE</t>
  </si>
  <si>
    <t>JACQUES-YVES COUSTEAU</t>
  </si>
  <si>
    <t>L'ORANGE BLEUE</t>
  </si>
  <si>
    <t>ROBERT DESCHAMPS</t>
  </si>
  <si>
    <t>HORTENSE TANVET</t>
  </si>
  <si>
    <t>LES TROIS MOULINS</t>
  </si>
  <si>
    <t>JEAN JAURES</t>
  </si>
  <si>
    <t>JOACHIM DU BELLAY</t>
  </si>
  <si>
    <t>ERIC TABARLY</t>
  </si>
  <si>
    <t>AGENETS</t>
  </si>
  <si>
    <t>AMPERE</t>
  </si>
  <si>
    <t>BATIGNOLLES</t>
  </si>
  <si>
    <t>BAUT</t>
  </si>
  <si>
    <t>MARIE-ANNE DU BOCCAGE</t>
  </si>
  <si>
    <t>GRAND CARCOUET</t>
  </si>
  <si>
    <t>CHAMPENOIS</t>
  </si>
  <si>
    <t>CHAUVINIERE</t>
  </si>
  <si>
    <t>CHENE D ARON</t>
  </si>
  <si>
    <t>SULLY</t>
  </si>
  <si>
    <t>COUDRAY</t>
  </si>
  <si>
    <t>CHATAIGNIERS</t>
  </si>
  <si>
    <t>DERVALLIERES CHEZINE</t>
  </si>
  <si>
    <t>MAURICE MACE</t>
  </si>
  <si>
    <t>FELLONNEAU</t>
  </si>
  <si>
    <t>FRATERNITE</t>
  </si>
  <si>
    <t>GAY-LUSSAC</t>
  </si>
  <si>
    <t>GEORGE SAND</t>
  </si>
  <si>
    <t>ALPHONSE BRAUD</t>
  </si>
  <si>
    <t>HAROUYS</t>
  </si>
  <si>
    <t>JONELIERE</t>
  </si>
  <si>
    <t>LEDRU-ROLLIN</t>
  </si>
  <si>
    <t>LONGCHAMP</t>
  </si>
  <si>
    <t>ANDRE LERMITE</t>
  </si>
  <si>
    <t>MARSAUDERIES</t>
  </si>
  <si>
    <t>MUTUALITE</t>
  </si>
  <si>
    <t>RUE NOIRE</t>
  </si>
  <si>
    <t>CHARLES LEBOURG</t>
  </si>
  <si>
    <t>EMILE PEHANT</t>
  </si>
  <si>
    <t>PLESSIS CELLIER</t>
  </si>
  <si>
    <t>LUCIE AUBRAC</t>
  </si>
  <si>
    <t>PORT BOYER</t>
  </si>
  <si>
    <t>LEON SAY</t>
  </si>
  <si>
    <t>STALINGRAD</t>
  </si>
  <si>
    <t>VILLA MARIA</t>
  </si>
  <si>
    <t>ALAIN-FOURNIER</t>
  </si>
  <si>
    <t>JEAN ZAY</t>
  </si>
  <si>
    <t>SARAH BERNHARDT</t>
  </si>
  <si>
    <t>JOSEPH BLANCHART</t>
  </si>
  <si>
    <t>LOUIS GUIOTTON</t>
  </si>
  <si>
    <t>CONTRIE</t>
  </si>
  <si>
    <t>FONTENY</t>
  </si>
  <si>
    <t>FREDUREAU</t>
  </si>
  <si>
    <t>CAMILLE CLAUDEL</t>
  </si>
  <si>
    <t>LAMORICIERE</t>
  </si>
  <si>
    <t>MAISDON PAJOT</t>
  </si>
  <si>
    <t>HENRI BERGSON</t>
  </si>
  <si>
    <t>MOLIERE</t>
  </si>
  <si>
    <t>DOCTEUR TEILLAIS</t>
  </si>
  <si>
    <t>JEAN ZAY GPE 1</t>
  </si>
  <si>
    <t>JEAN ZAY GPE 2</t>
  </si>
  <si>
    <t>LA SABLONNAIE</t>
  </si>
  <si>
    <t>DU MARAIS</t>
  </si>
  <si>
    <t>ROGER ET RENEE JOLIVOT</t>
  </si>
  <si>
    <t>LA PIERRE BLEUE</t>
  </si>
  <si>
    <t>LE VIEUX CHENE</t>
  </si>
  <si>
    <t>BOIS SAINT-LOUIS</t>
  </si>
  <si>
    <t>EMILE GIBIER</t>
  </si>
  <si>
    <t>LES QUATRE AMARRES</t>
  </si>
  <si>
    <t>ASTROLABE</t>
  </si>
  <si>
    <t>DU COUDRAY</t>
  </si>
  <si>
    <t>LE CHAT PERCHE</t>
  </si>
  <si>
    <t>LES HALBRANS</t>
  </si>
  <si>
    <t>KERLOR</t>
  </si>
  <si>
    <t>GAMBETTA</t>
  </si>
  <si>
    <t>LES HIRONDELLES</t>
  </si>
  <si>
    <t>ANNE SYLVESTRE</t>
  </si>
  <si>
    <t>PAUL LESAGE</t>
  </si>
  <si>
    <t>LES PETITS MOUSSES</t>
  </si>
  <si>
    <t>CLEMENT PELLERIN</t>
  </si>
  <si>
    <t>PAULINE ROLAND</t>
  </si>
  <si>
    <t>CHATEAU SUD</t>
  </si>
  <si>
    <t>CHENE CREUX</t>
  </si>
  <si>
    <t>LE CORBUSIER</t>
  </si>
  <si>
    <t>LA HOUSSAIS</t>
  </si>
  <si>
    <t>OUCHE DINIER</t>
  </si>
  <si>
    <t>ROGER SALENGRO</t>
  </si>
  <si>
    <t>JEAN-JAURES</t>
  </si>
  <si>
    <t>CASTELLANE</t>
  </si>
  <si>
    <t>JULES D HERBAUGES</t>
  </si>
  <si>
    <t>JEAN PIERRE TIMBAUD</t>
  </si>
  <si>
    <t>FRANCOIS DALLET - LES PINS</t>
  </si>
  <si>
    <t>PAUL FORT</t>
  </si>
  <si>
    <t>JACQUELINE AURIOL</t>
  </si>
  <si>
    <t>BERNARDIERE</t>
  </si>
  <si>
    <t>CREMETTERIE</t>
  </si>
  <si>
    <t>LES GRANDS-BOIS</t>
  </si>
  <si>
    <t>JOLI MAI</t>
  </si>
  <si>
    <t>LA RABOTIERE</t>
  </si>
  <si>
    <t>RAYMOND DEVOS</t>
  </si>
  <si>
    <t>ROBERT BADINTER</t>
  </si>
  <si>
    <t>SIMONE DE BEAUVOIR</t>
  </si>
  <si>
    <t>PAULINE KERGOMARD</t>
  </si>
  <si>
    <t>LES ROCHETTES</t>
  </si>
  <si>
    <t>LES POMMES DE PIN</t>
  </si>
  <si>
    <t>LES ROSELIERES</t>
  </si>
  <si>
    <t>EUGENE NICOL</t>
  </si>
  <si>
    <t>LES SABLONS</t>
  </si>
  <si>
    <t>MADELEINE ET PAUL DELAROCHE</t>
  </si>
  <si>
    <t xml:space="preserve"> DE L'HORIZON</t>
  </si>
  <si>
    <t>LA ROCHE BLANCHE</t>
  </si>
  <si>
    <t>CARNOT</t>
  </si>
  <si>
    <t>JULES SIMON</t>
  </si>
  <si>
    <t>LAMARTINE</t>
  </si>
  <si>
    <t>WALDECK ROUSSEAU</t>
  </si>
  <si>
    <t>FERDINAND BUISSON</t>
  </si>
  <si>
    <t>ELISA LEMONNIER</t>
  </si>
  <si>
    <t>L'HERBINERIE</t>
  </si>
  <si>
    <t>MAURICE PIGEON</t>
  </si>
  <si>
    <t>THEODORE MONOD</t>
  </si>
  <si>
    <t>LE DOUET</t>
  </si>
  <si>
    <t>LA PROFONDINE</t>
  </si>
  <si>
    <t>LE MONT SCOBRIT</t>
  </si>
  <si>
    <t>ROBERT DESNOS</t>
  </si>
  <si>
    <t>PRINCE BOIS</t>
  </si>
  <si>
    <t>LA GARENNE</t>
  </si>
  <si>
    <t>LES GRANDS CHENES</t>
  </si>
  <si>
    <t>LA TILLEULIERE</t>
  </si>
  <si>
    <t>RENE DESCARTES</t>
  </si>
  <si>
    <t>JACQUES DEMY</t>
  </si>
  <si>
    <t>LOUIS GIRARD</t>
  </si>
  <si>
    <t>ALEXANDRE VINCENT</t>
  </si>
  <si>
    <t>MARIE CURIE</t>
  </si>
  <si>
    <t>LEO LAGRANGE</t>
  </si>
  <si>
    <t>LES TREILLES</t>
  </si>
  <si>
    <t>HENRI LESAGE</t>
  </si>
  <si>
    <t>LES REIGNIERS</t>
  </si>
  <si>
    <t>DU DAUPHIN</t>
  </si>
  <si>
    <t>LE TENU</t>
  </si>
  <si>
    <t>LA FERRIERE</t>
  </si>
  <si>
    <t>LA SENSIVE</t>
  </si>
  <si>
    <t>PLANTES</t>
  </si>
  <si>
    <t>CLAUDE MONET</t>
  </si>
  <si>
    <t>LE CHENE VERT</t>
  </si>
  <si>
    <t>LA PERSAGOTIERE</t>
  </si>
  <si>
    <t>CENTRE SOCIAL</t>
  </si>
  <si>
    <t>GARENNES</t>
  </si>
  <si>
    <t>JEAN BRELET</t>
  </si>
  <si>
    <t>YVONNE ET ALEXANDRE PLANCHER</t>
  </si>
  <si>
    <t>CHARLES PERRON</t>
  </si>
  <si>
    <t>C N R</t>
  </si>
  <si>
    <t>DE REGION</t>
  </si>
  <si>
    <t>RENE CERCLE</t>
  </si>
  <si>
    <t>PORT AU BLE</t>
  </si>
  <si>
    <t>FLCE</t>
  </si>
  <si>
    <t>BOTTIERE</t>
  </si>
  <si>
    <t>SOLEIL LEVANT</t>
  </si>
  <si>
    <t>LOUIS DAVY</t>
  </si>
  <si>
    <t>LES MAGNOLIAS</t>
  </si>
  <si>
    <t>DANIEL CURY</t>
  </si>
  <si>
    <t>ST NAZAIRE-OUEST</t>
  </si>
  <si>
    <t>LE CHAMBORD</t>
  </si>
  <si>
    <t>LA NOE LAMBERT</t>
  </si>
  <si>
    <t>CLG LA NOE LAMBERT</t>
  </si>
  <si>
    <t>LE GRAND BEAUREGARD</t>
  </si>
  <si>
    <t>RENE BERNIER</t>
  </si>
  <si>
    <t>CLG RENE BERNIER</t>
  </si>
  <si>
    <t xml:space="preserve"> OLIVIER GUICHARD</t>
  </si>
  <si>
    <t>LPO LES BOURDONNIERES</t>
  </si>
  <si>
    <t>LES BOURDONNIERES</t>
  </si>
  <si>
    <t>DE L ACADEMIE DE NANTES</t>
  </si>
  <si>
    <t>L ENCLOS</t>
  </si>
  <si>
    <t>PAUL ELUARD</t>
  </si>
  <si>
    <t>LA CERISAIE</t>
  </si>
  <si>
    <t>FELIX TESSIER</t>
  </si>
  <si>
    <t>NELSON MANDELA</t>
  </si>
  <si>
    <t>LA GUERCHE</t>
  </si>
  <si>
    <t>RAGON</t>
  </si>
  <si>
    <t>L'HERMITAGE</t>
  </si>
  <si>
    <t>SALENTINE</t>
  </si>
  <si>
    <t>LOUIS CADORET</t>
  </si>
  <si>
    <t>L'ESTUAIRE</t>
  </si>
  <si>
    <t>LES ASPHODELES</t>
  </si>
  <si>
    <t>LES LONNIERES</t>
  </si>
  <si>
    <t>ALEXANDRE BERNARD</t>
  </si>
  <si>
    <t>LA MARTELLIERE</t>
  </si>
  <si>
    <t>LA DURANTIERE</t>
  </si>
  <si>
    <t>CLG LA DURANTIERE</t>
  </si>
  <si>
    <t>GUTENBERG</t>
  </si>
  <si>
    <t>CLG GUTENBERG</t>
  </si>
  <si>
    <t>PIERRE DE COUBERTIN</t>
  </si>
  <si>
    <t>PIERRE NORANGE</t>
  </si>
  <si>
    <t>CLG PIERRE NORANGE</t>
  </si>
  <si>
    <t>CLG JEAN MOULIN</t>
  </si>
  <si>
    <t>JULIEN LAMBOT</t>
  </si>
  <si>
    <t>CLG JULIEN LAMBOT</t>
  </si>
  <si>
    <t>IRA</t>
  </si>
  <si>
    <t>MADAME DE SEVIGNE</t>
  </si>
  <si>
    <t>LA CHAMPAGNERE</t>
  </si>
  <si>
    <t>LE GRIGNON</t>
  </si>
  <si>
    <t>DU MOULIN</t>
  </si>
  <si>
    <t>BEAUSOLEIL</t>
  </si>
  <si>
    <t>LES CAP-HORNIERS</t>
  </si>
  <si>
    <t>PAUL DOUMER</t>
  </si>
  <si>
    <t>LOUIS PASTEUR</t>
  </si>
  <si>
    <t>PABLO NERUDA</t>
  </si>
  <si>
    <t>ANTOINE DE SAINT-EXUPERY</t>
  </si>
  <si>
    <t>PAUL GAUGUIN</t>
  </si>
  <si>
    <t>BEAUREGARD</t>
  </si>
  <si>
    <t>MADELEINE REBERIOUX</t>
  </si>
  <si>
    <t>CAFA</t>
  </si>
  <si>
    <t>RENE CASSIN</t>
  </si>
  <si>
    <t>PONT-MARCHAND</t>
  </si>
  <si>
    <t>PAUL-EMILE VICTOR</t>
  </si>
  <si>
    <t>HELENE CADOU</t>
  </si>
  <si>
    <t>AUGUSTE MAILLOUX</t>
  </si>
  <si>
    <t>FRANCOIS DALLET</t>
  </si>
  <si>
    <t>ANGE GUEPIN EC OUVERTE</t>
  </si>
  <si>
    <t>MAX JACOB</t>
  </si>
  <si>
    <t>LE CLOS DU MOULIN</t>
  </si>
  <si>
    <t>LA HALBARDERIE</t>
  </si>
  <si>
    <t>GEORGES DAUMEZON</t>
  </si>
  <si>
    <t>SAIO</t>
  </si>
  <si>
    <t>RECTORAT NANTES</t>
  </si>
  <si>
    <t xml:space="preserve">CIO ETAT NANTES     </t>
  </si>
  <si>
    <t>NANTES</t>
  </si>
  <si>
    <t>SECRETARIAT GEN.MAR.MARCHANDE</t>
  </si>
  <si>
    <t>LA REINETIERE</t>
  </si>
  <si>
    <t>CLG LA NEUSTRIE</t>
  </si>
  <si>
    <t>CLG LOUISE MICHEL</t>
  </si>
  <si>
    <t>ARTHUR RIMBAUD</t>
  </si>
  <si>
    <t>RENE CHAR</t>
  </si>
  <si>
    <t>LA CROIX JEANNETTE</t>
  </si>
  <si>
    <t>BEAUJOIRE</t>
  </si>
  <si>
    <t>GEORGES LAFONT</t>
  </si>
  <si>
    <t>DU LEVANT</t>
  </si>
  <si>
    <t>ANDREE CHEDID</t>
  </si>
  <si>
    <t>E BERANGER</t>
  </si>
  <si>
    <t>FOYER D ACTION EDUCATIVE</t>
  </si>
  <si>
    <t>LE LOGIS</t>
  </si>
  <si>
    <t>LES HAUTS THEBAUDIERES</t>
  </si>
  <si>
    <t>GRAND BLOTTEREAU</t>
  </si>
  <si>
    <t>CLG LA REINETIERE</t>
  </si>
  <si>
    <t>GABRIEL GUIST'HAU</t>
  </si>
  <si>
    <t>HEINLEX</t>
  </si>
  <si>
    <t>CLG ERIC TABARLY</t>
  </si>
  <si>
    <t>EMILIENNE LEROUX</t>
  </si>
  <si>
    <t>CLG GALINET</t>
  </si>
  <si>
    <t>BELLESTRE</t>
  </si>
  <si>
    <t>CELESTIN FREINET</t>
  </si>
  <si>
    <t>LA METAIRIE</t>
  </si>
  <si>
    <t>BLEU DE CIEL</t>
  </si>
  <si>
    <t>PHILIPPE CORENTIN</t>
  </si>
  <si>
    <t>LE PRADONNAIS</t>
  </si>
  <si>
    <t>GEORGES BRASSENS</t>
  </si>
  <si>
    <t>CLG RENE GUY CADOU</t>
  </si>
  <si>
    <t>LA SANGUEZE</t>
  </si>
  <si>
    <t>BOIS RAGUENET</t>
  </si>
  <si>
    <t>GESTION EXCEPT. DU PERSONNEL</t>
  </si>
  <si>
    <t>INSPECTEUR ADJOINT</t>
  </si>
  <si>
    <t>FRANCS ET FRANCHES CAMARADES</t>
  </si>
  <si>
    <t>ANCENIS</t>
  </si>
  <si>
    <t>0441916U</t>
  </si>
  <si>
    <t xml:space="preserve">.                   </t>
  </si>
  <si>
    <t>ENV NA</t>
  </si>
  <si>
    <t>NANTES-ATLANTIQUE (ONIRIS)</t>
  </si>
  <si>
    <t>J. Y. COUSTEAU</t>
  </si>
  <si>
    <t>BARBERIE</t>
  </si>
  <si>
    <t>JACQUES TATI</t>
  </si>
  <si>
    <t>GRETA</t>
  </si>
  <si>
    <t>LOIRE-ATLANTIQUE</t>
  </si>
  <si>
    <t>MONTGOLFIER</t>
  </si>
  <si>
    <t>LA BLANCHETIERE</t>
  </si>
  <si>
    <t>GUY DE MAUPASSANT</t>
  </si>
  <si>
    <t>PAYS DE RETZ</t>
  </si>
  <si>
    <t>CARCOUET</t>
  </si>
  <si>
    <t>ANTOINE DE ST EXUPERY</t>
  </si>
  <si>
    <t>C REG</t>
  </si>
  <si>
    <t>LA COUTANCIERE</t>
  </si>
  <si>
    <t>LA FORET</t>
  </si>
  <si>
    <t>LA CHESNAIE</t>
  </si>
  <si>
    <t>IPAG</t>
  </si>
  <si>
    <t>MAISON NEUVE</t>
  </si>
  <si>
    <t>NANTES NORD</t>
  </si>
  <si>
    <t>GERARD PHILIPE</t>
  </si>
  <si>
    <t>LINOT</t>
  </si>
  <si>
    <t>HENRI RIVIERE</t>
  </si>
  <si>
    <t>LA RONDE</t>
  </si>
  <si>
    <t>MULOTIERE</t>
  </si>
  <si>
    <t>CLG QUERAL</t>
  </si>
  <si>
    <t>ALEXIS MANEYROL</t>
  </si>
  <si>
    <t>LES MILLE MOTS</t>
  </si>
  <si>
    <t>C H R  HOPITAL MERE ET ENFANT</t>
  </si>
  <si>
    <t>COTE D'OR</t>
  </si>
  <si>
    <t>HUGUES AUFRAY</t>
  </si>
  <si>
    <t>PIERRE ABELARD</t>
  </si>
  <si>
    <t>LA FUTAIE</t>
  </si>
  <si>
    <t>LEGTA</t>
  </si>
  <si>
    <t>SAINT HERBLAIN - JULES RIEFFEL</t>
  </si>
  <si>
    <t>LE JARDIN DE BELLEVUE</t>
  </si>
  <si>
    <t>ANNEXE DE NANTES</t>
  </si>
  <si>
    <t>ANATOLE DE MONZIE</t>
  </si>
  <si>
    <t>CP</t>
  </si>
  <si>
    <t>BOUGUENAIS-SUD LOIRE</t>
  </si>
  <si>
    <t>ROSE ORAIN</t>
  </si>
  <si>
    <t>LA LUNE BLEUE</t>
  </si>
  <si>
    <t>LPM</t>
  </si>
  <si>
    <t>JACQUES-CASSARD</t>
  </si>
  <si>
    <t>NICOLAS APPERT</t>
  </si>
  <si>
    <t>LA HERDRIE</t>
  </si>
  <si>
    <t>GALILEE</t>
  </si>
  <si>
    <t>PEDAGOGIE FREINET</t>
  </si>
  <si>
    <t>ENSEIG SUPERIEUR ET RECHERCHE</t>
  </si>
  <si>
    <t>ET ENSEIGNEMENT SUPERIEUR</t>
  </si>
  <si>
    <t>ENSEIGNEMENTS SUPERIEURS</t>
  </si>
  <si>
    <t>DE L ENSEIGNEMENT SUPERIEUR</t>
  </si>
  <si>
    <t>D ECOLE NORMALE</t>
  </si>
  <si>
    <t>PROF. D'ECOLE ET PEGC</t>
  </si>
  <si>
    <t>FORCE OUVRIERE</t>
  </si>
  <si>
    <t>DE L EDUCATION NATIONALE</t>
  </si>
  <si>
    <t>DE L ENSEIGNEMENT PRIVE FO</t>
  </si>
  <si>
    <t>D ECOLES CATHOLIQUES</t>
  </si>
  <si>
    <t>DE L ENSEIGNEMENT TECHNIQUE</t>
  </si>
  <si>
    <t>SERVICES EXT EDUCATION NAT</t>
  </si>
  <si>
    <t>ENSEIGNEMENT ET CULTURE</t>
  </si>
  <si>
    <t>RECHERCHE ET AFF CULTURELLES</t>
  </si>
  <si>
    <t>ED NAT PAYS DE LA LOIRE</t>
  </si>
  <si>
    <t>AUTONOMES ENSEIGNEMENT PUBLIC</t>
  </si>
  <si>
    <t>DEMOCRATIQUE EDUCATION NALE</t>
  </si>
  <si>
    <t>LABORATOIRES EDUCATION NALE</t>
  </si>
  <si>
    <t>EN MILIEU SCOLAIRE</t>
  </si>
  <si>
    <t>SCOL DU SUP ET DE L EDUC NALE</t>
  </si>
  <si>
    <t>DE L ENSEIGNEMENT PUBLIC</t>
  </si>
  <si>
    <t>DES COLLEGES</t>
  </si>
  <si>
    <t>DES LYCEES ET COLLEGES</t>
  </si>
  <si>
    <t>DU SECOND DEGRE</t>
  </si>
  <si>
    <t>L EDUCATION PHYSIQUE</t>
  </si>
  <si>
    <t>ET EDUCATION DU SECOND DEGRE</t>
  </si>
  <si>
    <t>DE L ENSEIG DU SECOND DEGRE</t>
  </si>
  <si>
    <t>CONFEDER SYND DES FAMILLES</t>
  </si>
  <si>
    <t>DES PAYS DE LA LOIRE</t>
  </si>
  <si>
    <t>DAFCO</t>
  </si>
  <si>
    <t>L ENSEIGNEMENT CHRETIEN</t>
  </si>
  <si>
    <t>LPO NICOLAS APPERT</t>
  </si>
  <si>
    <t>SERV EDUC ET DES PERS ENS PR</t>
  </si>
  <si>
    <t>PARENTS ELEVES ENSEIG PUBLIC</t>
  </si>
  <si>
    <t>DES INSTRUCTEURS</t>
  </si>
  <si>
    <t>NANTES-ORVAULT</t>
  </si>
  <si>
    <t>MINES</t>
  </si>
  <si>
    <t>SAVA</t>
  </si>
  <si>
    <t>CELLULE VIE SCOLAIRE</t>
  </si>
  <si>
    <t>L ENSEIGNEMENT PUBLIC</t>
  </si>
  <si>
    <t>ECOLES PRIM.ET MAT.PRIVEES</t>
  </si>
  <si>
    <t>POUR L EVOL.DE L ENSEIG.CATHO</t>
  </si>
  <si>
    <t>SCOLAIRES ET UNIVERSITAIRES</t>
  </si>
  <si>
    <t>A IAE</t>
  </si>
  <si>
    <t>ST SEBASTIEN-VERTOU</t>
  </si>
  <si>
    <t>SEPP</t>
  </si>
  <si>
    <t>DE GOULAINE</t>
  </si>
  <si>
    <t>EXP</t>
  </si>
  <si>
    <t>LYCEE EXPERIMENTAL</t>
  </si>
  <si>
    <t>DE LOIRE-ATLANTIQUE</t>
  </si>
  <si>
    <t>ALCIDE D'ORBIGNY</t>
  </si>
  <si>
    <t>CTRE RESSOURCES ET FORMATION</t>
  </si>
  <si>
    <t>ESPE NANTES</t>
  </si>
  <si>
    <t>LES BUZARDIERES</t>
  </si>
  <si>
    <t>HOPITAL DE JOUR</t>
  </si>
  <si>
    <t>SGT</t>
  </si>
  <si>
    <t>LP ARAGO</t>
  </si>
  <si>
    <t>AIGNAC</t>
  </si>
  <si>
    <t>DU PAYS BLANC</t>
  </si>
  <si>
    <t>SUAPS</t>
  </si>
  <si>
    <t>SCUIO</t>
  </si>
  <si>
    <t>CUFEF</t>
  </si>
  <si>
    <t xml:space="preserve"> LOIRE VEND╔E OC╔AN - SITE DE</t>
  </si>
  <si>
    <t>CTRE ACAD RESSOURCE</t>
  </si>
  <si>
    <t>REFORMES</t>
  </si>
  <si>
    <t>EPUN</t>
  </si>
  <si>
    <t>DU PARC</t>
  </si>
  <si>
    <t>CFA</t>
  </si>
  <si>
    <t>INTER - UNIVERSITAIRE</t>
  </si>
  <si>
    <t>LES SABLES D'OR</t>
  </si>
  <si>
    <t>LE HAUT GESVRES</t>
  </si>
  <si>
    <t>CSS</t>
  </si>
  <si>
    <t>LA BAULE-IA 44</t>
  </si>
  <si>
    <t>IA 44</t>
  </si>
  <si>
    <t>ST NAZAIRE-IA 44</t>
  </si>
  <si>
    <t>ORVAULT - IA 44</t>
  </si>
  <si>
    <t>PORNIC -IA 44</t>
  </si>
  <si>
    <t>VERTOU NANTES - IA 44</t>
  </si>
  <si>
    <t>MACHECOUL - IA 44</t>
  </si>
  <si>
    <t>ST HERBLAIN-IA 44</t>
  </si>
  <si>
    <t>CHATEAUBRIANT-IA 44</t>
  </si>
  <si>
    <t>REZE - IA 44</t>
  </si>
  <si>
    <t>SAVENAY-IA 44</t>
  </si>
  <si>
    <t>CLISSON VERTOU-IA 44</t>
  </si>
  <si>
    <t>ANCENIS-IA 44</t>
  </si>
  <si>
    <t>STE LUCE-IA 44</t>
  </si>
  <si>
    <t>COUERON-IA 44</t>
  </si>
  <si>
    <t>ST SEBASTIEN-IA 44</t>
  </si>
  <si>
    <t>CARQUEFOU-IA 44</t>
  </si>
  <si>
    <t>RECTORAT</t>
  </si>
  <si>
    <t>JOSEPH FRAUD</t>
  </si>
  <si>
    <t>CLG CACAULT</t>
  </si>
  <si>
    <t>ST BREVIN-IA 44</t>
  </si>
  <si>
    <t>CAMPO</t>
  </si>
  <si>
    <t>RENE GOSCINNY</t>
  </si>
  <si>
    <t>PIERRE STALDER</t>
  </si>
  <si>
    <t>1,2,3...SOLEIL</t>
  </si>
  <si>
    <t>FRANCOISE GIROUD</t>
  </si>
  <si>
    <t>PIERRE ATTELEE</t>
  </si>
  <si>
    <t>GASTON CHAISSAC</t>
  </si>
  <si>
    <t>BRETAGNE PAYS LOIRE</t>
  </si>
  <si>
    <t>ST PHILBERT-SUD LOIRE</t>
  </si>
  <si>
    <t>DU POULIGOU</t>
  </si>
  <si>
    <t>IFA</t>
  </si>
  <si>
    <t>CHRU DE NANTES</t>
  </si>
  <si>
    <t>CROIX ROUGE FRANCAISE</t>
  </si>
  <si>
    <t>ECOL'EAU</t>
  </si>
  <si>
    <t>BOIS VIAUD</t>
  </si>
  <si>
    <t>EDUCATION NATIONALE 44</t>
  </si>
  <si>
    <t>EO</t>
  </si>
  <si>
    <t>LGT CARCOUET NANTES</t>
  </si>
  <si>
    <t>LES PRES VERTS</t>
  </si>
  <si>
    <t>LA ROSE DES VENTS</t>
  </si>
  <si>
    <t>0442593E</t>
  </si>
  <si>
    <t xml:space="preserve">MDPH                </t>
  </si>
  <si>
    <t>MDPH</t>
  </si>
  <si>
    <t>0442594F</t>
  </si>
  <si>
    <t>JULES RIEFFEL - GU╔RANDE</t>
  </si>
  <si>
    <t>JULES RIEFFEL - NOZAY</t>
  </si>
  <si>
    <t>L'OISEAU LYRE</t>
  </si>
  <si>
    <t>POUR MINEURS</t>
  </si>
  <si>
    <t>OLYMPE DE GOUGES</t>
  </si>
  <si>
    <t>CDDP</t>
  </si>
  <si>
    <t>L'ODYSSEE</t>
  </si>
  <si>
    <t>JULIEN GRACQ</t>
  </si>
  <si>
    <t>DEP</t>
  </si>
  <si>
    <t>UNIVERSITE DE NANTES</t>
  </si>
  <si>
    <t>ASH NANTES</t>
  </si>
  <si>
    <t>NANTES MISSION PREELEMENTAIRE</t>
  </si>
  <si>
    <t>ECOLE CENTRALE</t>
  </si>
  <si>
    <t>IFAP</t>
  </si>
  <si>
    <t>CLG RAYMOND QUENEAU</t>
  </si>
  <si>
    <t>LYCEE PROF L.JACQUES GOUSSIER</t>
  </si>
  <si>
    <t>CONSEILLER TICE ACAD. NANTES</t>
  </si>
  <si>
    <t>OSUNA</t>
  </si>
  <si>
    <t>NANTES ATLANTIQUE</t>
  </si>
  <si>
    <t>ONIRIS</t>
  </si>
  <si>
    <t>NANTES ATLANTIQUE (ONIRIS)</t>
  </si>
  <si>
    <t>L'ARC EN CIEL</t>
  </si>
  <si>
    <t>AFF'MAR</t>
  </si>
  <si>
    <t>AGNES VARDA</t>
  </si>
  <si>
    <t>CONSEILLER RECTEUR 1 D</t>
  </si>
  <si>
    <t>ANGERS-NANTES PAYS DE LA LOIRE</t>
  </si>
  <si>
    <t>LES PETITS HERBETS</t>
  </si>
  <si>
    <t>MARCELLE BARON</t>
  </si>
  <si>
    <t>LES MOULINS DE JUILLET</t>
  </si>
  <si>
    <t>ARC EN CIEL</t>
  </si>
  <si>
    <t>LE VAL DU DON</t>
  </si>
  <si>
    <t>NANTES-BOUGUENAIS</t>
  </si>
  <si>
    <t>LPO AIME CESAIRE</t>
  </si>
  <si>
    <t>PESSV</t>
  </si>
  <si>
    <t>SPECTACLE VIVANT</t>
  </si>
  <si>
    <t>LA GENETTE</t>
  </si>
  <si>
    <t>ANITA CONTI</t>
  </si>
  <si>
    <t>LPO NELSON MANDELA</t>
  </si>
  <si>
    <t>EXPLOITATION DE LA MER</t>
  </si>
  <si>
    <t>STEPHANE HESSEL</t>
  </si>
  <si>
    <t>MARIE PAPE-CARPANTIER</t>
  </si>
  <si>
    <t>JULIE-VICTOIRE DAUBIE</t>
  </si>
  <si>
    <t>0442792W</t>
  </si>
  <si>
    <t>CFA    SPORTS ANIMAT</t>
  </si>
  <si>
    <t>SPORTS ANIMATION PAYS DE LA LO</t>
  </si>
  <si>
    <t>0442799D</t>
  </si>
  <si>
    <t xml:space="preserve">DEL RE GRAND-OUEST  </t>
  </si>
  <si>
    <t>DEL RE</t>
  </si>
  <si>
    <t>GRAND-OUEST</t>
  </si>
  <si>
    <t>0442806L</t>
  </si>
  <si>
    <t xml:space="preserve">CLG SAVENAY         </t>
  </si>
  <si>
    <t>0442807M</t>
  </si>
  <si>
    <t xml:space="preserve">CLG PONTCHATEAU     </t>
  </si>
  <si>
    <t>0442811S</t>
  </si>
  <si>
    <t>IEN    SAINTE-PAZANN</t>
  </si>
  <si>
    <t>SAINTE-PAZANNE</t>
  </si>
  <si>
    <t>DE LA LOIRE-ATLANTIQUE</t>
  </si>
  <si>
    <t>DAVID D ANGERS</t>
  </si>
  <si>
    <t>CHEVROLLIER</t>
  </si>
  <si>
    <t>CHEVREUL</t>
  </si>
  <si>
    <t>SIMONE VEIL</t>
  </si>
  <si>
    <t>CHATEAUCOIN</t>
  </si>
  <si>
    <t>DE NARCE</t>
  </si>
  <si>
    <t>DE L AUBANCE</t>
  </si>
  <si>
    <t>EUROPE ROBERT SCHUMAN</t>
  </si>
  <si>
    <t>LPO F. RENAUDEAU</t>
  </si>
  <si>
    <t>GEORGES CLEMENCEAU</t>
  </si>
  <si>
    <t>LUCIEN MILLET</t>
  </si>
  <si>
    <t>VAL D OUDON</t>
  </si>
  <si>
    <t>FRANCOIS TRUFFAUT</t>
  </si>
  <si>
    <t>DE L EVRE</t>
  </si>
  <si>
    <t>PHILIPPE COUSTEAU</t>
  </si>
  <si>
    <t>ANJOU-BRETAGNE</t>
  </si>
  <si>
    <t>DUPLESSIS MORNAY</t>
  </si>
  <si>
    <t>PIERRE MENDES FRANCE</t>
  </si>
  <si>
    <t>LES FONTAINES</t>
  </si>
  <si>
    <t>C GEN</t>
  </si>
  <si>
    <t>DE MAINE ET LOIRE</t>
  </si>
  <si>
    <t>FERNAND RENAUDEAU</t>
  </si>
  <si>
    <t>SADI CARNOT - JEAN BERTIN</t>
  </si>
  <si>
    <t>GEORGES POMPIDOU</t>
  </si>
  <si>
    <t>LPO JEAN BERTIN</t>
  </si>
  <si>
    <t>LPO CHEVROLLIER</t>
  </si>
  <si>
    <t>DEPARTEMENT MAINE ET LOIRE</t>
  </si>
  <si>
    <t>JEAN LURCAT</t>
  </si>
  <si>
    <t>AUGUSTE ET JEAN RENOIR</t>
  </si>
  <si>
    <t>CLOUS</t>
  </si>
  <si>
    <t>JEAN PIAGET</t>
  </si>
  <si>
    <t>ENSAM</t>
  </si>
  <si>
    <t>ENS ARTS ET METIERS PARIS</t>
  </si>
  <si>
    <t>ANGERS</t>
  </si>
  <si>
    <t>CHUR ANGERS</t>
  </si>
  <si>
    <t>D ANGERS</t>
  </si>
  <si>
    <t>MARIE TALET</t>
  </si>
  <si>
    <t>CHARLES BENIER</t>
  </si>
  <si>
    <t>LES GRANDES MAULEVRIES</t>
  </si>
  <si>
    <t>JOSEPH CUSSONNEAU</t>
  </si>
  <si>
    <t>ADRIEN TIGEOT</t>
  </si>
  <si>
    <t>PARCHEMINERIE</t>
  </si>
  <si>
    <t>HENRI CHIRON</t>
  </si>
  <si>
    <t>PAUL VALERY</t>
  </si>
  <si>
    <t>VOLNEY</t>
  </si>
  <si>
    <t>ALDO FERRARO</t>
  </si>
  <si>
    <t>DESCARTES</t>
  </si>
  <si>
    <t>MONTESQUIEU</t>
  </si>
  <si>
    <t>DU CHATEAU</t>
  </si>
  <si>
    <t>LA MOINE</t>
  </si>
  <si>
    <t>LE PARADIS</t>
  </si>
  <si>
    <t>SAINT-EXUPERY</t>
  </si>
  <si>
    <t>BUFFON</t>
  </si>
  <si>
    <t>BIBL</t>
  </si>
  <si>
    <t>CAVALERIE</t>
  </si>
  <si>
    <t>E. GIRARD</t>
  </si>
  <si>
    <t>HENRI DAVID</t>
  </si>
  <si>
    <t>RAYMOND RENARD</t>
  </si>
  <si>
    <t>HENRI DES</t>
  </si>
  <si>
    <t>PABLO PICASSO</t>
  </si>
  <si>
    <t>U.C.O</t>
  </si>
  <si>
    <t>DE L'OUEST</t>
  </si>
  <si>
    <t>L'ARCHE D'OREE</t>
  </si>
  <si>
    <t>CHANZY</t>
  </si>
  <si>
    <t>LES PETITS QUENIAUX</t>
  </si>
  <si>
    <t>OCCE</t>
  </si>
  <si>
    <t>LA MARAICHERE</t>
  </si>
  <si>
    <t>PETIT PRINCE</t>
  </si>
  <si>
    <t>ISORET</t>
  </si>
  <si>
    <t>LOUIS FROGER</t>
  </si>
  <si>
    <t>BEAUFORT EN ANJOU</t>
  </si>
  <si>
    <t>GREGOIRE BORDILLON</t>
  </si>
  <si>
    <t>╔COLE DACIER ANGERS</t>
  </si>
  <si>
    <t>ENSEIG PUBLIC AD PEP 49</t>
  </si>
  <si>
    <t>PIERRE LOUIS LEBAS</t>
  </si>
  <si>
    <t>LAREVELLIERE</t>
  </si>
  <si>
    <t>FRANCOIS BERNIER</t>
  </si>
  <si>
    <t>LES SABLONNETTES</t>
  </si>
  <si>
    <t>ECOLE DU BRIONNEAU</t>
  </si>
  <si>
    <t>ANDRE MOINE</t>
  </si>
  <si>
    <t>LES P'TITS CAPELLAUDAINS</t>
  </si>
  <si>
    <t>DES P'TITS LOUPIOTS</t>
  </si>
  <si>
    <t>GEORGES HUBERT</t>
  </si>
  <si>
    <t>L'EAU VIVE</t>
  </si>
  <si>
    <t>LES SALAMANDRES</t>
  </si>
  <si>
    <t>MAURICE LUDARD</t>
  </si>
  <si>
    <t>L'ECOLE DU LOIR</t>
  </si>
  <si>
    <t>HENRI ET YVONNE DUFOUR</t>
  </si>
  <si>
    <t>ROBERT DAGUERRE</t>
  </si>
  <si>
    <t>JOSEPH FROGER</t>
  </si>
  <si>
    <t>LA PETITE LOIRE</t>
  </si>
  <si>
    <t>FRANCOIS GUILBAULT</t>
  </si>
  <si>
    <t>LA VALLEE</t>
  </si>
  <si>
    <t>DU TERTRE</t>
  </si>
  <si>
    <t>LA SOURCE</t>
  </si>
  <si>
    <t>MIXTE II JOUBERT</t>
  </si>
  <si>
    <t>PIERRE MENARD</t>
  </si>
  <si>
    <t>LA SAPONAIRE</t>
  </si>
  <si>
    <t>BORIS VIAN</t>
  </si>
  <si>
    <t>LE PETIT ANJOU</t>
  </si>
  <si>
    <t>LES GARENNES</t>
  </si>
  <si>
    <t>ALBERT JACQUARD</t>
  </si>
  <si>
    <t>PARADIS</t>
  </si>
  <si>
    <t>BELLE VUE</t>
  </si>
  <si>
    <t>MAREMAILLETTE</t>
  </si>
  <si>
    <t>LE CLOS COUTARD</t>
  </si>
  <si>
    <t>LES VIOLETTES</t>
  </si>
  <si>
    <t>MAURICE DUVEAU</t>
  </si>
  <si>
    <t>QUARTIER DOUCES</t>
  </si>
  <si>
    <t>LES BLES D'OR</t>
  </si>
  <si>
    <t>LA GLORIETTE</t>
  </si>
  <si>
    <t>LES REMPARTS</t>
  </si>
  <si>
    <t>MERON</t>
  </si>
  <si>
    <t>LES ARCADES</t>
  </si>
  <si>
    <t>L OISEAU LYRE</t>
  </si>
  <si>
    <t>LES TOURNESOLS</t>
  </si>
  <si>
    <t>LES P'TITS CL╔FOIS</t>
  </si>
  <si>
    <t>DU MARRONNIER</t>
  </si>
  <si>
    <t>JAN ROLLAND</t>
  </si>
  <si>
    <t>HERVE YVES</t>
  </si>
  <si>
    <t>BORDS DE LOIRE</t>
  </si>
  <si>
    <t>LE BOURG</t>
  </si>
  <si>
    <t>LES CASTORS</t>
  </si>
  <si>
    <t>URBAIN FARDEAU</t>
  </si>
  <si>
    <t>LA VETUSIENNE</t>
  </si>
  <si>
    <t>KIRIKOU</t>
  </si>
  <si>
    <t>HENRI LEBASQUE</t>
  </si>
  <si>
    <t>VAL DE SUINE</t>
  </si>
  <si>
    <t>ROBERT FONTAINE</t>
  </si>
  <si>
    <t>EDMOND GIRARD F</t>
  </si>
  <si>
    <t>ROC EN VAL</t>
  </si>
  <si>
    <t>HERVE BAZIN</t>
  </si>
  <si>
    <t>ECOLE LES DEUX RIVI╚RES</t>
  </si>
  <si>
    <t>L'OISEAU DE FEU</t>
  </si>
  <si>
    <t>LOUIS ROBINEAU</t>
  </si>
  <si>
    <t>SOULANGER</t>
  </si>
  <si>
    <t>TURPAULT</t>
  </si>
  <si>
    <t>PIMPANICAILLE</t>
  </si>
  <si>
    <t>ECOLE DE LA SOURCE</t>
  </si>
  <si>
    <t>LE PETIT VIVIER</t>
  </si>
  <si>
    <t>LES BASSES VALLEES</t>
  </si>
  <si>
    <t>FELIX PAUGER</t>
  </si>
  <si>
    <t>CAMILLE FASILLEAU</t>
  </si>
  <si>
    <t>EMILE JOULAIN</t>
  </si>
  <si>
    <t>ALPHONSE DAUDET</t>
  </si>
  <si>
    <t>LES DEUX MOULINS</t>
  </si>
  <si>
    <t>LES GRANDS JARDINS</t>
  </si>
  <si>
    <t>LES GLYCINES</t>
  </si>
  <si>
    <t>LA CAPUCINE</t>
  </si>
  <si>
    <t>LE CEDRE BLEU</t>
  </si>
  <si>
    <t>BOIS MILON</t>
  </si>
  <si>
    <t>JEAN BOUHIER</t>
  </si>
  <si>
    <t>DU JARDIN EXTRAORDINAIRE</t>
  </si>
  <si>
    <t>FRANCOIS RABELAIS</t>
  </si>
  <si>
    <t>DE LA FONTAINE</t>
  </si>
  <si>
    <t>DE L'EVRE</t>
  </si>
  <si>
    <t>LES PEUPLIERS</t>
  </si>
  <si>
    <t>ALEXANDRE PAIN</t>
  </si>
  <si>
    <t>LES TROIS ORMES</t>
  </si>
  <si>
    <t>ALZON</t>
  </si>
  <si>
    <t>ECOLE DU CARTABLE D'OR</t>
  </si>
  <si>
    <t>LES CHAMPS DORES</t>
  </si>
  <si>
    <t>LES FALUNS</t>
  </si>
  <si>
    <t>DU BOIS MILON</t>
  </si>
  <si>
    <t>ANDRE GUINEBERT</t>
  </si>
  <si>
    <t>LES TROIS PLUMES</t>
  </si>
  <si>
    <t>GRAINS DE SOLEIL</t>
  </si>
  <si>
    <t>ALEXANDRE JARDIN</t>
  </si>
  <si>
    <t>DU THIBERGE</t>
  </si>
  <si>
    <t>LES QUENIAUX DE MONTREUIL</t>
  </si>
  <si>
    <t>LES LAVANDIERES</t>
  </si>
  <si>
    <t>DE LA VERZEE</t>
  </si>
  <si>
    <t>LES EPERVIERS</t>
  </si>
  <si>
    <t>UNIVERSITE ANGERS</t>
  </si>
  <si>
    <t>VOLTAIRE</t>
  </si>
  <si>
    <t>LA BRUYERE</t>
  </si>
  <si>
    <t>BLAISE PASCAL</t>
  </si>
  <si>
    <t>HENRI DUNANT</t>
  </si>
  <si>
    <t>LPO BLAISE PASCAL</t>
  </si>
  <si>
    <t xml:space="preserve">CIO ET ANGERS SEGRE </t>
  </si>
  <si>
    <t>ANGERS SEGRE</t>
  </si>
  <si>
    <t xml:space="preserve">CIO ETAT CHOLET     </t>
  </si>
  <si>
    <t>CHOLET</t>
  </si>
  <si>
    <t>ENSAM ANGERS</t>
  </si>
  <si>
    <t>ANGERS ADJOINT IA</t>
  </si>
  <si>
    <t>TRELAZE LOIRE AUBANCE AUTHION</t>
  </si>
  <si>
    <t>ANGERS OUEST ET SUD</t>
  </si>
  <si>
    <t>ANGERS CENTRE</t>
  </si>
  <si>
    <t>CHOLET ET SEVRES</t>
  </si>
  <si>
    <t>CHOLET EST</t>
  </si>
  <si>
    <t>MONTREVAULT SUD LOIRE BOCAGE</t>
  </si>
  <si>
    <t>SAUMUR</t>
  </si>
  <si>
    <t>SEGRE</t>
  </si>
  <si>
    <t>PAUL EMILE VICTOR</t>
  </si>
  <si>
    <t>ELIE CHAMARD</t>
  </si>
  <si>
    <t>DIR REG PAYS DE LOIRE</t>
  </si>
  <si>
    <t>LES TERRES ROUGES</t>
  </si>
  <si>
    <t>LES JARDINS</t>
  </si>
  <si>
    <t>LE BOIS DU ROY</t>
  </si>
  <si>
    <t>JEAN-JACQUES ROUSSEAU</t>
  </si>
  <si>
    <t>ANGERS-LE-FRESNE</t>
  </si>
  <si>
    <t>FELIX LANDREAU</t>
  </si>
  <si>
    <t>CLG FELIX LANDREAU</t>
  </si>
  <si>
    <t>LES ROCHES</t>
  </si>
  <si>
    <t>LA VENAISERIE</t>
  </si>
  <si>
    <t>HONORE DE BALZAC</t>
  </si>
  <si>
    <t>CLG HONORE DE BALZAC</t>
  </si>
  <si>
    <t>GEORGES GIRONDE</t>
  </si>
  <si>
    <t>LPA</t>
  </si>
  <si>
    <t>EDGAR PISANI</t>
  </si>
  <si>
    <t>LES RICHARDIERES</t>
  </si>
  <si>
    <t>LE PLANTY</t>
  </si>
  <si>
    <t>LA HERSE</t>
  </si>
  <si>
    <t xml:space="preserve">CIO ETAT SAUMUR     </t>
  </si>
  <si>
    <t>VALLEE DU LOIR</t>
  </si>
  <si>
    <t>COLBERT</t>
  </si>
  <si>
    <t>REPUBLIQUE</t>
  </si>
  <si>
    <t>MONTAIGNE</t>
  </si>
  <si>
    <t>LA COCCINELLE</t>
  </si>
  <si>
    <t>LES P'TITS CAILLOUX</t>
  </si>
  <si>
    <t>NICOLAS CONDORCET</t>
  </si>
  <si>
    <t>ARMAND BROUSSE</t>
  </si>
  <si>
    <t>RENE BROSSARD</t>
  </si>
  <si>
    <t>LA MARELLE</t>
  </si>
  <si>
    <t>LES TILLEULS</t>
  </si>
  <si>
    <t>JEAN DARCHIS</t>
  </si>
  <si>
    <t>LA SANSONNIERE</t>
  </si>
  <si>
    <t>DU TILLEUL</t>
  </si>
  <si>
    <t xml:space="preserve"> DES P'TITES MAINS</t>
  </si>
  <si>
    <t>FRANCOIS VILLON</t>
  </si>
  <si>
    <t>CALYPSO</t>
  </si>
  <si>
    <t>LES SABLES</t>
  </si>
  <si>
    <t>ALFRED DE MUSSET</t>
  </si>
  <si>
    <t>LE PETIT POUCET</t>
  </si>
  <si>
    <t>LA COLLINE</t>
  </si>
  <si>
    <t>LA GIRARDIERE</t>
  </si>
  <si>
    <t>SAINT EXUPERY-PETIT PRINCE</t>
  </si>
  <si>
    <t>LES PIERRES BLEUES</t>
  </si>
  <si>
    <t>EUGENE LIVET</t>
  </si>
  <si>
    <t>LOUIS DUD╔</t>
  </si>
  <si>
    <t>ECOLE DE LA COLLINE</t>
  </si>
  <si>
    <t>LA CLEF DES CHANTS</t>
  </si>
  <si>
    <t>JEAN BAPTISTE LULLY</t>
  </si>
  <si>
    <t>JEAN RACINE</t>
  </si>
  <si>
    <t>LUDOVIC MENARD</t>
  </si>
  <si>
    <t>CLG GEORGES GIRONDE</t>
  </si>
  <si>
    <t>BENJAMIN DELESSERT</t>
  </si>
  <si>
    <t>CLG B DELESSERT</t>
  </si>
  <si>
    <t>CLG CALYPSO</t>
  </si>
  <si>
    <t>LES HAUTES VIGNES</t>
  </si>
  <si>
    <t>MARCEL LUNEAU</t>
  </si>
  <si>
    <t>ALFRED CLEMENT</t>
  </si>
  <si>
    <t>LES P'TITS CURIEUX</t>
  </si>
  <si>
    <t>L'OMBREE</t>
  </si>
  <si>
    <t>LES BATELIERS</t>
  </si>
  <si>
    <t>PETIT ANJOU</t>
  </si>
  <si>
    <t>LES STERNES</t>
  </si>
  <si>
    <t>CLG JEAN VILAR</t>
  </si>
  <si>
    <t>CLEMENT JANEQUIN</t>
  </si>
  <si>
    <t>CLG JOACHIM DU BELLAY</t>
  </si>
  <si>
    <t>CHRU</t>
  </si>
  <si>
    <t>CTRE HOSPITALIER DE CHOLET</t>
  </si>
  <si>
    <t>LA BLANCHERAIE</t>
  </si>
  <si>
    <t>RENE GASNIER</t>
  </si>
  <si>
    <t>LES GOGANES</t>
  </si>
  <si>
    <t>LES BIBLUTINS</t>
  </si>
  <si>
    <t>LES DEUX PROVINCES</t>
  </si>
  <si>
    <t>LES TROIS CERISIERS</t>
  </si>
  <si>
    <t>LA BOURIE FRESNIERE</t>
  </si>
  <si>
    <t>DURTAL-LES TROIS RIVIERES</t>
  </si>
  <si>
    <t>JEAN VILAR</t>
  </si>
  <si>
    <t>CLG JEAN ROSTAND</t>
  </si>
  <si>
    <t>LE PONT DE MOINE</t>
  </si>
  <si>
    <t>VALLEE DU LYS</t>
  </si>
  <si>
    <t>LE CHANT DU MONDE</t>
  </si>
  <si>
    <t>ROGER MERCIER</t>
  </si>
  <si>
    <t>MAURICE GENEVOIX</t>
  </si>
  <si>
    <t>PIERRE PERRET</t>
  </si>
  <si>
    <t>LES TURBAUDIERES</t>
  </si>
  <si>
    <t>BAUGE</t>
  </si>
  <si>
    <t>CENTRE ROGER MISES</t>
  </si>
  <si>
    <t>LE CHATEAU</t>
  </si>
  <si>
    <t>LE CHAT BOTTE</t>
  </si>
  <si>
    <t>LA CHEVALLERIE</t>
  </si>
  <si>
    <t>JEAN MADELEINE</t>
  </si>
  <si>
    <t>CLG CLAUDE DEBUSSY</t>
  </si>
  <si>
    <t>PORTE D ANJOU</t>
  </si>
  <si>
    <t>RASPAIL</t>
  </si>
  <si>
    <t>GEORGES MELIES</t>
  </si>
  <si>
    <t>LES MESANGES BLEUES</t>
  </si>
  <si>
    <t>LE GRAND NOYER</t>
  </si>
  <si>
    <t>LA VALLONNERIE</t>
  </si>
  <si>
    <t>LES ERABLES</t>
  </si>
  <si>
    <t>LES RECOLLETS</t>
  </si>
  <si>
    <t>HENRI MATISSE</t>
  </si>
  <si>
    <t>LES ROGELINS</t>
  </si>
  <si>
    <t>ANDREE BOISSIN</t>
  </si>
  <si>
    <t>CTRE HOSPITALIER DE SAUMUR</t>
  </si>
  <si>
    <t>YOLANDE D ANJOU</t>
  </si>
  <si>
    <t>LE DOLMEN</t>
  </si>
  <si>
    <t>LES MOISILLONS</t>
  </si>
  <si>
    <t>TREMOLIERES</t>
  </si>
  <si>
    <t>ECOLE DES VIGNES</t>
  </si>
  <si>
    <t>BELLE BRANCHE</t>
  </si>
  <si>
    <t>ECOLE POMME DE REINETTE</t>
  </si>
  <si>
    <t>LE TERTRE</t>
  </si>
  <si>
    <t>LE CLOS DE LA MOTTE</t>
  </si>
  <si>
    <t>RAOUL CORBIN</t>
  </si>
  <si>
    <t>JULES SPAL</t>
  </si>
  <si>
    <t>CLG JANEQUIN</t>
  </si>
  <si>
    <t>CHAMBORD</t>
  </si>
  <si>
    <t>LA JAUDETTE</t>
  </si>
  <si>
    <t>MARIE LAURENCIN</t>
  </si>
  <si>
    <t>LE RONDEAU</t>
  </si>
  <si>
    <t>UNITE</t>
  </si>
  <si>
    <t>AM STRAM GRAM</t>
  </si>
  <si>
    <t>DU MAINE ET LOIRE</t>
  </si>
  <si>
    <t>DE L'ANJOU</t>
  </si>
  <si>
    <t>DU CHOLETAIS</t>
  </si>
  <si>
    <t>YVONNE LOMBARD</t>
  </si>
  <si>
    <t>LE VAL DE L'ERDRE</t>
  </si>
  <si>
    <t>LA BONNE AVENTURE</t>
  </si>
  <si>
    <t>VAL DE L ERDRE</t>
  </si>
  <si>
    <t>MAURICE RAVEL</t>
  </si>
  <si>
    <t>LA PERUSSAIE</t>
  </si>
  <si>
    <t>BOCAGE</t>
  </si>
  <si>
    <t>CLG TREMOLIERES</t>
  </si>
  <si>
    <t>CLG FRANCOIS TRUFFAULT</t>
  </si>
  <si>
    <t>ANTOINE DE SAINT EXUPERY</t>
  </si>
  <si>
    <t>LES CHARMILLES</t>
  </si>
  <si>
    <t>GEORGES LAPIERRE</t>
  </si>
  <si>
    <t>L'ARDOISINE</t>
  </si>
  <si>
    <t>DELEG.REGION.PAYS DE LOIRE</t>
  </si>
  <si>
    <t>ANX. LPA EDGARD PISANI</t>
  </si>
  <si>
    <t>ANTONIO VIVALDI</t>
  </si>
  <si>
    <t>RENE RONDREUX</t>
  </si>
  <si>
    <t>GENEVIEVE VERGER</t>
  </si>
  <si>
    <t>BELLE-BRANCHE</t>
  </si>
  <si>
    <t>EMMANUEL MOUNIER</t>
  </si>
  <si>
    <t>ENSEIGNEMENT LIBRE CATHOLIQUE</t>
  </si>
  <si>
    <t>DE PARENTS D ELEVES</t>
  </si>
  <si>
    <t>ENSEIGNEMENT LIBRE</t>
  </si>
  <si>
    <t>LPO EUROPE SCHUMAN</t>
  </si>
  <si>
    <t>LPO DE L HYROME</t>
  </si>
  <si>
    <t>INSPECTION ENSEIG.TECHNIQUE</t>
  </si>
  <si>
    <t>ANGERS EST</t>
  </si>
  <si>
    <t>ET INFIRMIERS EDUCAT.DE SANTE</t>
  </si>
  <si>
    <t>EDUCATION NATIONALE</t>
  </si>
  <si>
    <t>JEAN BODIN</t>
  </si>
  <si>
    <t>LPO JEAN MOULIN</t>
  </si>
  <si>
    <t>DE L EDUCATION PHYSIQUE</t>
  </si>
  <si>
    <t>AGROCAMPUS OUEST</t>
  </si>
  <si>
    <t>A IUT</t>
  </si>
  <si>
    <t>CUFCO</t>
  </si>
  <si>
    <t>DE L'HYROME</t>
  </si>
  <si>
    <t>ISTIA</t>
  </si>
  <si>
    <t>ANDRE MALRAUX</t>
  </si>
  <si>
    <t>BOIS DE MOLLIERES</t>
  </si>
  <si>
    <t>ANNE BRONTE</t>
  </si>
  <si>
    <t>CH. ET EMILY BRONTE</t>
  </si>
  <si>
    <t>ANGERS ASH</t>
  </si>
  <si>
    <t>ANGERS NORD LOIRE</t>
  </si>
  <si>
    <t>BEAUPREAU-IA 49</t>
  </si>
  <si>
    <t>ANGERS-IA 49</t>
  </si>
  <si>
    <t>SEGRE-IA 49</t>
  </si>
  <si>
    <t>SAUMUR-IA 49</t>
  </si>
  <si>
    <t>CHOLET-IA 49</t>
  </si>
  <si>
    <t>LES PONTS DE CE-IA 49</t>
  </si>
  <si>
    <t>ILE MILLOCHEAU</t>
  </si>
  <si>
    <t>EDUCATION NATIONALE 49</t>
  </si>
  <si>
    <t>MARIE ET ARTHUR RAYNEAU</t>
  </si>
  <si>
    <t>0492341D</t>
  </si>
  <si>
    <t>MONTREUIL BELLAY</t>
  </si>
  <si>
    <t>LA GAUTRECHE</t>
  </si>
  <si>
    <t>ANNIE FRATELLINI</t>
  </si>
  <si>
    <t>LYCEE PROF SIMONE VEIL</t>
  </si>
  <si>
    <t>CENTRE HOSP UNIV D'ANGERS</t>
  </si>
  <si>
    <t>LE MANS</t>
  </si>
  <si>
    <t>LYCEE DE LA MODE</t>
  </si>
  <si>
    <t>DE L'AERODROME</t>
  </si>
  <si>
    <t>DE MAINE-ET-LOIRE</t>
  </si>
  <si>
    <t>LEO FERRE</t>
  </si>
  <si>
    <t>DES 7 FONTAINES</t>
  </si>
  <si>
    <t>JEAN-LOUIS BERNARD</t>
  </si>
  <si>
    <t>AMBROISE PARE</t>
  </si>
  <si>
    <t>DOUANIER ROUSSEAU</t>
  </si>
  <si>
    <t>REAUMUR</t>
  </si>
  <si>
    <t>ROBERT BURON</t>
  </si>
  <si>
    <t>PIERRE DUBOIS</t>
  </si>
  <si>
    <t>LAVOISIER</t>
  </si>
  <si>
    <t>DEPARTEMENT DE LA MAYENNE</t>
  </si>
  <si>
    <t>DE MISEDON</t>
  </si>
  <si>
    <t>LES GARETTES</t>
  </si>
  <si>
    <t>DE LA MAYENNE</t>
  </si>
  <si>
    <t>L ORIETTE</t>
  </si>
  <si>
    <t>LE GRAND CHAMP</t>
  </si>
  <si>
    <t xml:space="preserve">CIO ET MAYENNE NORD </t>
  </si>
  <si>
    <t>MAYENNE NORD</t>
  </si>
  <si>
    <t>LAVAL AGGLOMERATION</t>
  </si>
  <si>
    <t>MAYENNE NORD EST</t>
  </si>
  <si>
    <t>MAYENNE ASH</t>
  </si>
  <si>
    <t>IEN ADJT</t>
  </si>
  <si>
    <t>MAYENNE NORD OUEST</t>
  </si>
  <si>
    <t>MAYENNE SUD EST</t>
  </si>
  <si>
    <t>LPO RAOUL VADEPIED</t>
  </si>
  <si>
    <t>EMMANUEL DE MARTONNE</t>
  </si>
  <si>
    <t>ET TOURISTIQUE</t>
  </si>
  <si>
    <t>LAVAL</t>
  </si>
  <si>
    <t>JULES RENARD</t>
  </si>
  <si>
    <t>SUZANNE SENS</t>
  </si>
  <si>
    <t>R.P.I. BIGOTTIERE ST GERMAIN</t>
  </si>
  <si>
    <t>RPIC COUESMES VAUCE SOUCE</t>
  </si>
  <si>
    <t>D'H.L.M.</t>
  </si>
  <si>
    <t>LA MARELLE RPIC MONTFLOURS</t>
  </si>
  <si>
    <t>1. 2. 3. SOLEIL RPIC MONTFLOUR</t>
  </si>
  <si>
    <t>COUSTEAU JACQUES-YVES</t>
  </si>
  <si>
    <t>R.P.I. ST GEORGES SUR ERVE</t>
  </si>
  <si>
    <t>RPIC ST AUBIN ST MARS</t>
  </si>
  <si>
    <t>CHANT D'OISEAU</t>
  </si>
  <si>
    <t>GROUPE SCOLAIRE</t>
  </si>
  <si>
    <t>JEAN GUEHENNO</t>
  </si>
  <si>
    <t>ECOLE DE L'OUDON</t>
  </si>
  <si>
    <t>R.P.I.</t>
  </si>
  <si>
    <t>LA BIGNONE  R.P.I.</t>
  </si>
  <si>
    <t>RPI ALEXAIN ST GERMAIN LE G.</t>
  </si>
  <si>
    <t>R.P.I. JEAN DE LA FONTAINE</t>
  </si>
  <si>
    <t>LES TILLEULS R.P.I. ST BRICE</t>
  </si>
  <si>
    <t>R.P.I.  LA GRAVELLE</t>
  </si>
  <si>
    <t>E. LEBLAY RPI BEAUMONT PR╔AUX</t>
  </si>
  <si>
    <t>R.P.I. STE SUZANNE</t>
  </si>
  <si>
    <t>-R P I- BOULAY RAVIGNY</t>
  </si>
  <si>
    <t>EUGENE IONESCO</t>
  </si>
  <si>
    <t>MARLENE JOBERT</t>
  </si>
  <si>
    <t>MARTINET PIERRE</t>
  </si>
  <si>
    <t>G.S. JACQUES PREVERT</t>
  </si>
  <si>
    <t xml:space="preserve"> RPI DE L'E.R.V.E.</t>
  </si>
  <si>
    <t>CIGNE</t>
  </si>
  <si>
    <t>LE VIEUX TILLEUL</t>
  </si>
  <si>
    <t>R.P.I.C BANNES</t>
  </si>
  <si>
    <t>G.S. JEAN JAURES</t>
  </si>
  <si>
    <t>LES CORYLIS</t>
  </si>
  <si>
    <t>G.S. HENRI MATISSE</t>
  </si>
  <si>
    <t>ERIK SATIE</t>
  </si>
  <si>
    <t>JACQUES YVES COUSTEAU</t>
  </si>
  <si>
    <t>R.P.I. MONTOURTIER</t>
  </si>
  <si>
    <t>FERNAND VADIS (GS)</t>
  </si>
  <si>
    <t>LES GRANDS PRES</t>
  </si>
  <si>
    <t>PIERRE GIRARD</t>
  </si>
  <si>
    <t>MARIN-MARIE RPIC AVEC LA DOREE</t>
  </si>
  <si>
    <t>ELISEE ET BERTHE MAUTAINT</t>
  </si>
  <si>
    <t>LE TRAIT D'UNION RPIC LONGUEFU</t>
  </si>
  <si>
    <t>R.P.I.. LA BRULATTE</t>
  </si>
  <si>
    <t>R.P.I. LOUPFOUGERES</t>
  </si>
  <si>
    <t>R.P.I. TRANS</t>
  </si>
  <si>
    <t>YVES DUTEIL</t>
  </si>
  <si>
    <t>FRANCOIS VANNIER</t>
  </si>
  <si>
    <t>EUGENE HAIRY</t>
  </si>
  <si>
    <t>HILARD</t>
  </si>
  <si>
    <t>KERGOMARD PAULINE</t>
  </si>
  <si>
    <t>G.S. LOUIS PERGAUD</t>
  </si>
  <si>
    <t>ALAIN</t>
  </si>
  <si>
    <t>THEVALLES</t>
  </si>
  <si>
    <t>G.S. LA SENELLE</t>
  </si>
  <si>
    <t>GERMAINE TILLION</t>
  </si>
  <si>
    <t>ELISABETH ET ROBERT BADINTER</t>
  </si>
  <si>
    <t>LA SENELLE</t>
  </si>
  <si>
    <t>G.S. E. ET R. BADINTER</t>
  </si>
  <si>
    <t xml:space="preserve">  GERMAINE TILLION</t>
  </si>
  <si>
    <t>R.P.I.  LE HAM</t>
  </si>
  <si>
    <t>LE GRAND PRE</t>
  </si>
  <si>
    <t>R.P.I. LE BIGNON</t>
  </si>
  <si>
    <t>JACQUES PR╔VERT</t>
  </si>
  <si>
    <t>G.S. PAUL ELUARD</t>
  </si>
  <si>
    <t>R.P.I. AMPOIGN╔ - POMMERIEUX</t>
  </si>
  <si>
    <t>R.P.I. STE GEMMES LE ROBERT</t>
  </si>
  <si>
    <t>L'ILE AUX ENFANTS</t>
  </si>
  <si>
    <t>CHEMIN DE COCAIGNE</t>
  </si>
  <si>
    <t>R.P.I. DEUX EVAILLES</t>
  </si>
  <si>
    <t>PIQUE PRUNE</t>
  </si>
  <si>
    <t>RPIC ST PIERRE DES LANDES</t>
  </si>
  <si>
    <t>R.P.I. AMPOIGN╔ - M╔E</t>
  </si>
  <si>
    <t>R.P.I.C ST SAMSON</t>
  </si>
  <si>
    <t>G.S. MAURICE CAREME</t>
  </si>
  <si>
    <t>R.P.I. BOUCHARA</t>
  </si>
  <si>
    <t>R.P.I. VILLIERS CHARLEMAGNE</t>
  </si>
  <si>
    <t>ROBERT TATIN</t>
  </si>
  <si>
    <t>EMILE ZOLA</t>
  </si>
  <si>
    <t>RPI ST CALAIS - ST CYR</t>
  </si>
  <si>
    <t>RPI CONCENTRE</t>
  </si>
  <si>
    <t>PAUL CEZANNE</t>
  </si>
  <si>
    <t>G.S. LA FORET</t>
  </si>
  <si>
    <t>R.P.I. BOUERE</t>
  </si>
  <si>
    <t>RPI ST AIGNAN - ST CYR</t>
  </si>
  <si>
    <t>CHRISTIAN CABROL</t>
  </si>
  <si>
    <t>LES PETITS LUATAIS</t>
  </si>
  <si>
    <t>MANU╚LA MONTEBRUN</t>
  </si>
  <si>
    <t>DU ROCHARD  R.P.I. MEZANGERS</t>
  </si>
  <si>
    <t>RPI  ASSE LE BERENGER</t>
  </si>
  <si>
    <t>RPI ALEXAIN LA BIGOTTIERE</t>
  </si>
  <si>
    <t>JEAN LOUIS ETIENNE</t>
  </si>
  <si>
    <t>RPIC BLANDOUET</t>
  </si>
  <si>
    <t>MICHEL LAMY</t>
  </si>
  <si>
    <t>HENRI CHANTREL</t>
  </si>
  <si>
    <t>R.P.I.  VIMARCE</t>
  </si>
  <si>
    <t>RPI CHAMMES</t>
  </si>
  <si>
    <t>RPI   AVEC IZE</t>
  </si>
  <si>
    <t>EUGENE HAIRY RPIC ST LEGER</t>
  </si>
  <si>
    <t>HENRI SCHMITT</t>
  </si>
  <si>
    <t>G.S. JULES VERNE</t>
  </si>
  <si>
    <t>LA SOURIS VERTE</t>
  </si>
  <si>
    <t>G. S. LA FORET</t>
  </si>
  <si>
    <t>G.S. JULES FERRY</t>
  </si>
  <si>
    <t>ALAIN GERBAULT</t>
  </si>
  <si>
    <t>CLG ALAIN GERBAULT</t>
  </si>
  <si>
    <t>BONO CAMPO G. S.</t>
  </si>
  <si>
    <t>DENISE RAYMONT</t>
  </si>
  <si>
    <t>R.P.I. JUBLAINS</t>
  </si>
  <si>
    <t>G.S. VICTOR HUGO</t>
  </si>
  <si>
    <t>G.S. J. DE LA FONTAINE</t>
  </si>
  <si>
    <t>G.S. P. ET M. CURIE</t>
  </si>
  <si>
    <t>JEAN TARDIEU</t>
  </si>
  <si>
    <t>DU CHAT PERCHE</t>
  </si>
  <si>
    <t>RPI  ST AIGNAN - ST CYR</t>
  </si>
  <si>
    <t>HAUT ANJOU</t>
  </si>
  <si>
    <t>DES AVALOIRS</t>
  </si>
  <si>
    <t>ALFRED JARRY</t>
  </si>
  <si>
    <t>MARCEL AYME</t>
  </si>
  <si>
    <t>R.P.I. HAMBERS</t>
  </si>
  <si>
    <t>LES COCCINELLES</t>
  </si>
  <si>
    <t>R.P.I. RUILLE FROID FOND</t>
  </si>
  <si>
    <t>LEVROT</t>
  </si>
  <si>
    <t>G.S. CHARLES PERRAULT</t>
  </si>
  <si>
    <t>G.S. ANNIE FRATELLINI</t>
  </si>
  <si>
    <t>LA GRANDE VALAISIERE</t>
  </si>
  <si>
    <t>ECOLE JOSEPH ERNAULT</t>
  </si>
  <si>
    <t>ERNEST GUILLARD</t>
  </si>
  <si>
    <t>G.S. J. GUEHENNO</t>
  </si>
  <si>
    <t>G.S. RENE CASSIN</t>
  </si>
  <si>
    <t>GASTON LESNARD</t>
  </si>
  <si>
    <t>LENY ESCUDERO</t>
  </si>
  <si>
    <t>G.S. LE LAC</t>
  </si>
  <si>
    <t>JACQUES MONOD</t>
  </si>
  <si>
    <t>BEATRIX DE GAVRE</t>
  </si>
  <si>
    <t>FRANCIS LALLART</t>
  </si>
  <si>
    <t xml:space="preserve">AN CIO MAYENNE NORD </t>
  </si>
  <si>
    <t>CIO AN</t>
  </si>
  <si>
    <t>ANNEXE CIO ETAT MAYENNE NORD</t>
  </si>
  <si>
    <t>CLG PAUL LANGEVIN</t>
  </si>
  <si>
    <t>ESPE  NANTES</t>
  </si>
  <si>
    <t>G.S. MARCEL PAGNOL</t>
  </si>
  <si>
    <t>CIO ETAT MAYENNE SUD</t>
  </si>
  <si>
    <t>MAYENNE SUD</t>
  </si>
  <si>
    <t>LOUIS LAUNAY</t>
  </si>
  <si>
    <t>CLG JULES FERRY</t>
  </si>
  <si>
    <t>SEVIGNE</t>
  </si>
  <si>
    <t>LES DAUPHINS</t>
  </si>
  <si>
    <t>CLG RENE CASSIN</t>
  </si>
  <si>
    <t>G.S. SAINT EXUPERY</t>
  </si>
  <si>
    <t>MA</t>
  </si>
  <si>
    <t>CENTRE HOSP NORD MAYENNE</t>
  </si>
  <si>
    <t>CLG EMMANUEL MARTONNE</t>
  </si>
  <si>
    <t>CLG VOLNEY</t>
  </si>
  <si>
    <t>L'ANGELLERIE</t>
  </si>
  <si>
    <t>DE LAVAL</t>
  </si>
  <si>
    <t>ELISE FREINET</t>
  </si>
  <si>
    <t>FERNAND PUECH</t>
  </si>
  <si>
    <t>GESTION EXCEPT DU PERSONNEL</t>
  </si>
  <si>
    <t>G.S. FRANCOISE DOLTO</t>
  </si>
  <si>
    <t>RPI CONCENTRE CHATEAU GONTIER</t>
  </si>
  <si>
    <t>A UFR</t>
  </si>
  <si>
    <t>UNIVERSITE LE MANS</t>
  </si>
  <si>
    <t>RAOUL VADEPIED</t>
  </si>
  <si>
    <t>MAYENNE SUD OUEST</t>
  </si>
  <si>
    <t>LP LEONARD DE VINCI</t>
  </si>
  <si>
    <t>CTRE HOSP NORD MAYENNE</t>
  </si>
  <si>
    <t>CTRE HOSPITALIER DE LAVAL</t>
  </si>
  <si>
    <t>LAVAL-IA 53</t>
  </si>
  <si>
    <t>ERNEE-IA 53</t>
  </si>
  <si>
    <t>CHATEAU GONTIER - IA 53</t>
  </si>
  <si>
    <t>EVRON-IA 53</t>
  </si>
  <si>
    <t>MAYENNE-IA 53</t>
  </si>
  <si>
    <t>0531007G</t>
  </si>
  <si>
    <t>CRE HOSPITALIER DU HAUT-ANJOU</t>
  </si>
  <si>
    <t>IFMK</t>
  </si>
  <si>
    <t>ANX LYA DE LAVAL</t>
  </si>
  <si>
    <t>CENTRE HOSPITALIER DE LAVAL</t>
  </si>
  <si>
    <t>LYCEE  POLYVALENT R. VALEPIED</t>
  </si>
  <si>
    <t>JOHN KENNEDY</t>
  </si>
  <si>
    <t>NORMANDIE-MAINE</t>
  </si>
  <si>
    <t>CLAUDE CHAPPE</t>
  </si>
  <si>
    <t>GUILLAUME APOLLINAIRE</t>
  </si>
  <si>
    <t>DU MANS - LA GERMINIERE</t>
  </si>
  <si>
    <t>PIERRE DE RONSARD</t>
  </si>
  <si>
    <t>RACAN</t>
  </si>
  <si>
    <t>MAL LECLERC HAUTECLOCQUE</t>
  </si>
  <si>
    <t>ANDRE PIOGER</t>
  </si>
  <si>
    <t>FRANCOIS GRUDE</t>
  </si>
  <si>
    <t>ROBERT GARNIER</t>
  </si>
  <si>
    <t>LEO DELIBES</t>
  </si>
  <si>
    <t>DEPARTEMENT DE LA SARTHE</t>
  </si>
  <si>
    <t>D'ESTOURNELLES DE CONSTANT</t>
  </si>
  <si>
    <t>COURBOULAY</t>
  </si>
  <si>
    <t>PETIT VERSAILLES</t>
  </si>
  <si>
    <t>BELLE-VUE</t>
  </si>
  <si>
    <t>PERSEIGNE</t>
  </si>
  <si>
    <t>LPO PERSEIGNE</t>
  </si>
  <si>
    <t>DE LA SARTHE</t>
  </si>
  <si>
    <t>GABRIEL TOUCHARD - WASHINGTON</t>
  </si>
  <si>
    <t>FUNAY-HELENE BOUCHER</t>
  </si>
  <si>
    <t>ROGER VERCEL</t>
  </si>
  <si>
    <t>DES ALPES MANCELLES</t>
  </si>
  <si>
    <t>LPO ELIZE SABLE SART</t>
  </si>
  <si>
    <t>RAPHAEL ELIZE</t>
  </si>
  <si>
    <t>LPO RAPHAEL ELIZE</t>
  </si>
  <si>
    <t>VERON DE FORBONNAIS</t>
  </si>
  <si>
    <t>PAUL SCARRON</t>
  </si>
  <si>
    <t>GABRIEL GOUSSAULT</t>
  </si>
  <si>
    <t>MAIRIE DU MANS</t>
  </si>
  <si>
    <t>LPO ESTOURNELLES DE CONSTANT</t>
  </si>
  <si>
    <t>LPO GEORGE WASHINGTON</t>
  </si>
  <si>
    <t>DE BERCE</t>
  </si>
  <si>
    <t>LEON TOLSTOI</t>
  </si>
  <si>
    <t>ALEXANDRE MAUBOUSSIN</t>
  </si>
  <si>
    <t>PIERRE REVERDY</t>
  </si>
  <si>
    <t>LPO ROBERT GARNIER</t>
  </si>
  <si>
    <t xml:space="preserve">CIO ETAT LE MANS    </t>
  </si>
  <si>
    <t xml:space="preserve">CIO ETAT SARTHE SUD </t>
  </si>
  <si>
    <t>SARTHE SUD - LA FLECHE</t>
  </si>
  <si>
    <t>ROBERT DESHAYES</t>
  </si>
  <si>
    <t>RPI - ECOLE FERNAND CHOTARD</t>
  </si>
  <si>
    <t>LE POINT DU JOUR</t>
  </si>
  <si>
    <t>DU GRAND DOUAI</t>
  </si>
  <si>
    <t>R.P.I.  VIRE/CHEVILLE/AVESSE</t>
  </si>
  <si>
    <t>MED</t>
  </si>
  <si>
    <t>JEAN ROSTAND ET JULES FERRY</t>
  </si>
  <si>
    <t>ST EXUPERY</t>
  </si>
  <si>
    <t>COULAINES</t>
  </si>
  <si>
    <t>LE MANS SUD</t>
  </si>
  <si>
    <t>LE MANS EST</t>
  </si>
  <si>
    <t>SABLE SUR SARTHE</t>
  </si>
  <si>
    <t>LE MANS ASH</t>
  </si>
  <si>
    <t>LA FLECHE</t>
  </si>
  <si>
    <t>MAMERS</t>
  </si>
  <si>
    <t>LA FERTE BERNARD</t>
  </si>
  <si>
    <t>LE MANS OUEST</t>
  </si>
  <si>
    <t>ANDRE GRASSIN</t>
  </si>
  <si>
    <t>JEAN BIGNON</t>
  </si>
  <si>
    <t>RAYMOND DRONNE</t>
  </si>
  <si>
    <t>LES LOUPERVIERS</t>
  </si>
  <si>
    <t>R.P.I.   COULANS / BRAINS SUR</t>
  </si>
  <si>
    <t>R.P.I. COSNELLE</t>
  </si>
  <si>
    <t>ECOLE DU LAC</t>
  </si>
  <si>
    <t>R.P.I. VAL D'ORTHON</t>
  </si>
  <si>
    <t>FELIX LEMAIRE</t>
  </si>
  <si>
    <t>RENE BUSSON</t>
  </si>
  <si>
    <t>LOUIS ROUZAY</t>
  </si>
  <si>
    <t>EMILE FETICK</t>
  </si>
  <si>
    <t>R.P.I. ECOLE DE NUILLE LE JALA</t>
  </si>
  <si>
    <t>LES TROIS TILLEULS</t>
  </si>
  <si>
    <t>AMSTRAMGRAM</t>
  </si>
  <si>
    <t>ALAIN-BOURGETEAU</t>
  </si>
  <si>
    <t>ROLAND DERET</t>
  </si>
  <si>
    <t>TRISTAN KLINGSOR</t>
  </si>
  <si>
    <t>R.P.I. JEAN PHILIPPE CHABOT</t>
  </si>
  <si>
    <t>VAL DE TAUDE</t>
  </si>
  <si>
    <t>CROQUE LUNE</t>
  </si>
  <si>
    <t>AU FIL DU RHONE</t>
  </si>
  <si>
    <t>LES HAPPELIERES</t>
  </si>
  <si>
    <t>FERNAND LORIOT</t>
  </si>
  <si>
    <t>R.P.I.  VALLON / MAIGNE</t>
  </si>
  <si>
    <t>R.P.I.  MARCEL PAGNOL</t>
  </si>
  <si>
    <t>RPI ROBERT DESNOS</t>
  </si>
  <si>
    <t>CATHERINE PAYSAN</t>
  </si>
  <si>
    <t>LE MARRONNIER</t>
  </si>
  <si>
    <t>R.P.I. ECOLE DE VIRE EN CHAMPA</t>
  </si>
  <si>
    <t>ROBINEAU</t>
  </si>
  <si>
    <t>MARIE-LOUISE GENDRON-AINE</t>
  </si>
  <si>
    <t>CHAMP MANON - CONDORCET</t>
  </si>
  <si>
    <t>DES NOISETIERS</t>
  </si>
  <si>
    <t>LEDRU ROLLIN</t>
  </si>
  <si>
    <t>PAUL KLEE</t>
  </si>
  <si>
    <t>A LA CLAIRE FONTAINE</t>
  </si>
  <si>
    <t>R.P.I. FONTENAY/ASNIERES/POILL</t>
  </si>
  <si>
    <t>R.P.I. FERNAND CHATELAIN</t>
  </si>
  <si>
    <t>LAZARE DE BAIF</t>
  </si>
  <si>
    <t>J. BAPTISTE GALAN</t>
  </si>
  <si>
    <t>GEORGES VALLEE</t>
  </si>
  <si>
    <t>RPI</t>
  </si>
  <si>
    <t>MOZART</t>
  </si>
  <si>
    <t>LES LUCIOLES</t>
  </si>
  <si>
    <t>GEORGES JEAN</t>
  </si>
  <si>
    <t>RPI  - VALLON/MAIGNE</t>
  </si>
  <si>
    <t>GARNIER-PAGES</t>
  </si>
  <si>
    <t>ROGER BOUVET</t>
  </si>
  <si>
    <t>SUZANNE BUSSON</t>
  </si>
  <si>
    <t>ROGER BAZILLE</t>
  </si>
  <si>
    <t>PASTEUR</t>
  </si>
  <si>
    <t>AUGUSTE RENOIR</t>
  </si>
  <si>
    <t>R.P.I.  RENE BOURNEUF</t>
  </si>
  <si>
    <t>RPI LONGNES/AUVERS/CHASSILLE/E</t>
  </si>
  <si>
    <t>GEORGES CHARPAK</t>
  </si>
  <si>
    <t>HUGO-FORT</t>
  </si>
  <si>
    <t>R.P.I. - ECOLE DE BERNAY EN CH</t>
  </si>
  <si>
    <t>ECOLE PRIMAIRE</t>
  </si>
  <si>
    <t>BOURG JOLI</t>
  </si>
  <si>
    <t>R.P.I. RUE PRINCIPALE</t>
  </si>
  <si>
    <t>DE L'ARGANCE</t>
  </si>
  <si>
    <t>ALBERT CAMUS / VICTOR HUGO</t>
  </si>
  <si>
    <t>VIVALDI</t>
  </si>
  <si>
    <t>DOCTEUR CALMETTE</t>
  </si>
  <si>
    <t>BERTHE HUBERT</t>
  </si>
  <si>
    <t>CITE DES PINS</t>
  </si>
  <si>
    <t>HAUREAU</t>
  </si>
  <si>
    <t>LOUISE LABE</t>
  </si>
  <si>
    <t>CHASSE ROYALE</t>
  </si>
  <si>
    <t>JULIEN PESCHE</t>
  </si>
  <si>
    <t>GERMAIN PILON</t>
  </si>
  <si>
    <t>R.P.I. DE PIACE - COULOMBIERS</t>
  </si>
  <si>
    <t>LA VOUTONNE</t>
  </si>
  <si>
    <t>R.P.I.  CASSINI</t>
  </si>
  <si>
    <t>CLAUDE BOUCHARD</t>
  </si>
  <si>
    <t>VINCENT VAN GOGH</t>
  </si>
  <si>
    <t>ECOLE DU CHEMIN DE L'ETRE</t>
  </si>
  <si>
    <t>EDOUARD DE LA BOUSSINIERE</t>
  </si>
  <si>
    <t>GOUNOD _ MICHEL</t>
  </si>
  <si>
    <t>LES MAILLETS</t>
  </si>
  <si>
    <t>PAPE CARPANTIER</t>
  </si>
  <si>
    <t>GENERAL GOUGEARD</t>
  </si>
  <si>
    <t>DULAC</t>
  </si>
  <si>
    <t>PIERRE BELON</t>
  </si>
  <si>
    <t>PIERRE PHILIPPEAUX</t>
  </si>
  <si>
    <t>MICHEL ANGE</t>
  </si>
  <si>
    <t>GUY MOQUET -  GLONNIERES</t>
  </si>
  <si>
    <t>LES HAUTS CHAMPS</t>
  </si>
  <si>
    <t>HENRI NIGOUL</t>
  </si>
  <si>
    <t>VAUGUYON</t>
  </si>
  <si>
    <t>VIEUX COLOMBIER</t>
  </si>
  <si>
    <t>JEAN DE L'EPINE</t>
  </si>
  <si>
    <t>LOUIS CORDELET</t>
  </si>
  <si>
    <t>MEDIATHEQUE LOUIS ARAGON</t>
  </si>
  <si>
    <t>CLAUDE BERNARD</t>
  </si>
  <si>
    <t>CLAIREFONTAINE</t>
  </si>
  <si>
    <t>D ESTOURNELLES DE CONSTANT</t>
  </si>
  <si>
    <t>LES ARDRIERS</t>
  </si>
  <si>
    <t>GASTON BACHELARD</t>
  </si>
  <si>
    <t>LA CRAIE DES CHAMPS</t>
  </si>
  <si>
    <t>GILLES MENAGE</t>
  </si>
  <si>
    <t>LE RONCERAY</t>
  </si>
  <si>
    <t>CLG KENNEDY</t>
  </si>
  <si>
    <t>CLG VAUGUYON</t>
  </si>
  <si>
    <t>LMN</t>
  </si>
  <si>
    <t>PRYTANEE NATIONAL MILITAIRE</t>
  </si>
  <si>
    <t>MAROC HUCHEPIE</t>
  </si>
  <si>
    <t>HENRI LEFEUVRE</t>
  </si>
  <si>
    <t>LE JONCHERAY</t>
  </si>
  <si>
    <t>A.J.TROUVE-CHAUVEL</t>
  </si>
  <si>
    <t>JEAN COCTEAU</t>
  </si>
  <si>
    <t>BRETTE LES PINS</t>
  </si>
  <si>
    <t>R.P.I</t>
  </si>
  <si>
    <t>LES VALLEES</t>
  </si>
  <si>
    <t>R.P.I. - ECOLE DE VALENNES</t>
  </si>
  <si>
    <t>CLG MAROC</t>
  </si>
  <si>
    <t>SONIA DELAUNAY</t>
  </si>
  <si>
    <t>GEORGES BRAQUE</t>
  </si>
  <si>
    <t>COSTA-GAVRAS</t>
  </si>
  <si>
    <t>SUZANNE BOUTELOUP</t>
  </si>
  <si>
    <t>ANJOU</t>
  </si>
  <si>
    <t>R.P.I. SIVOS CHANTENAY/PIRMIL/</t>
  </si>
  <si>
    <t>PIERRE COUTELLE</t>
  </si>
  <si>
    <t>LA PLEIADE</t>
  </si>
  <si>
    <t>R.P.I. ROBERT DOISNEAU</t>
  </si>
  <si>
    <t>LA PASTOURELLE</t>
  </si>
  <si>
    <t>R.P.I. TRESSON</t>
  </si>
  <si>
    <t>CLG LA MADELEINE</t>
  </si>
  <si>
    <t>CLG D ANJOU</t>
  </si>
  <si>
    <t xml:space="preserve"> ELISABETH ET ROBERT BADINTER</t>
  </si>
  <si>
    <t>R.P.I. ALBERT JACQUARD</t>
  </si>
  <si>
    <t>RENE LANGLAIS</t>
  </si>
  <si>
    <t>MAUBOUSSIN</t>
  </si>
  <si>
    <t>MARCEAU</t>
  </si>
  <si>
    <t>ECOLE DE LA MERIZE</t>
  </si>
  <si>
    <t>FERNAND BOUTIER</t>
  </si>
  <si>
    <t>R.P.I.  SAVIGNE / THOREE</t>
  </si>
  <si>
    <t>MASSIF DE PERSEIGNE</t>
  </si>
  <si>
    <t>R.P.I.  JULES VERNE</t>
  </si>
  <si>
    <t>PAUL CHEVALLIER</t>
  </si>
  <si>
    <t>JOEL SADELER</t>
  </si>
  <si>
    <t>PETIT LOUVRE</t>
  </si>
  <si>
    <t>EPAU</t>
  </si>
  <si>
    <t>PAUL ELUARD - SABLONNIERE</t>
  </si>
  <si>
    <t>GROUPE SCOLAIRE LYAUTEY</t>
  </si>
  <si>
    <t>GUSTAVE BILLARD</t>
  </si>
  <si>
    <t>CHANTEFABLES</t>
  </si>
  <si>
    <t>WILBUR WRIGHT</t>
  </si>
  <si>
    <t>COURTANVAUX</t>
  </si>
  <si>
    <t>VILLARET-CLAIREFONTAINE</t>
  </si>
  <si>
    <t>CLG VILLARET</t>
  </si>
  <si>
    <t>LPO LE MANS SUD</t>
  </si>
  <si>
    <t>LA FORESTERIE</t>
  </si>
  <si>
    <t>LES PETITS LUTINS</t>
  </si>
  <si>
    <t>DES DELICES</t>
  </si>
  <si>
    <t>FLORA TRISTAN</t>
  </si>
  <si>
    <t>JULES MASSENET</t>
  </si>
  <si>
    <t>GAI LEVANT</t>
  </si>
  <si>
    <t>MAURICE CANTIN</t>
  </si>
  <si>
    <t>J.Y. COUSTEAU</t>
  </si>
  <si>
    <t>R.P.I. DU LOROUER</t>
  </si>
  <si>
    <t>IME LE LUART</t>
  </si>
  <si>
    <t>IME L'HARDANGERE</t>
  </si>
  <si>
    <t>LE MARIN</t>
  </si>
  <si>
    <t>LES QUATRE-VENTS</t>
  </si>
  <si>
    <t>CIO ETAT SARTHE NORD</t>
  </si>
  <si>
    <t>SARTHE NORD - LA FERTE BERNARD</t>
  </si>
  <si>
    <t>LAPIERRE-PERGAUD</t>
  </si>
  <si>
    <t>LA RENARDIERE</t>
  </si>
  <si>
    <t>CLAIRE FONTAINE</t>
  </si>
  <si>
    <t>VILLARET</t>
  </si>
  <si>
    <t>L'ARCHE</t>
  </si>
  <si>
    <t>R.P.I.  NOTRE PETIT MONDE</t>
  </si>
  <si>
    <t>CAMILLE SOUCHU</t>
  </si>
  <si>
    <t>LYAUTEY</t>
  </si>
  <si>
    <t>LOUIS BLERIOT</t>
  </si>
  <si>
    <t>LES PETITS HETRES</t>
  </si>
  <si>
    <t>LES SOURCES</t>
  </si>
  <si>
    <t>AU FIL DU CASSEAU</t>
  </si>
  <si>
    <t>MONTAIGU</t>
  </si>
  <si>
    <t xml:space="preserve"> R.P.I. 24 RUE EDMOND CHARLOT</t>
  </si>
  <si>
    <t>R.P.I. LES P'TITS LOUPS</t>
  </si>
  <si>
    <t>BERNARD PALISSY</t>
  </si>
  <si>
    <t>VERNE</t>
  </si>
  <si>
    <t>BOLLEE</t>
  </si>
  <si>
    <t>JEUX BRILLANTS</t>
  </si>
  <si>
    <t>POMME D API</t>
  </si>
  <si>
    <t>LES LUTINS</t>
  </si>
  <si>
    <t>TROMPE SOURIS</t>
  </si>
  <si>
    <t>JEAN RONDEAU</t>
  </si>
  <si>
    <t>CLG DE BERCE</t>
  </si>
  <si>
    <t>CLG PETIT VERSAILLES</t>
  </si>
  <si>
    <t>R.P.I. RAYMOND BROSSARD</t>
  </si>
  <si>
    <t>LES QUATRE SAISONS</t>
  </si>
  <si>
    <t>LES PETITS PAS</t>
  </si>
  <si>
    <t>FRANCOISE AGUILLON</t>
  </si>
  <si>
    <t>CTRE HOSPITALIER LE MANS</t>
  </si>
  <si>
    <t>FOYER CHEMIRE LE GAUDIN</t>
  </si>
  <si>
    <t>CENTRE LESIOUR-SOULBIEU</t>
  </si>
  <si>
    <t>BERTHELOT</t>
  </si>
  <si>
    <t>GEORGES DESNOS</t>
  </si>
  <si>
    <t>ANDRE FERTRE</t>
  </si>
  <si>
    <t>LES P'TITS LOUPS</t>
  </si>
  <si>
    <t>LE PRE</t>
  </si>
  <si>
    <t>GAZONFIER</t>
  </si>
  <si>
    <t>CHATEAU DU LOIR</t>
  </si>
  <si>
    <t>FRANCOIS DEFORGE</t>
  </si>
  <si>
    <t>CLG APOLLINAIRE</t>
  </si>
  <si>
    <t>CLG GEORGES DESNOS</t>
  </si>
  <si>
    <t>LAURENTINE PROUST</t>
  </si>
  <si>
    <t>LES CHATAIGNIERS</t>
  </si>
  <si>
    <t xml:space="preserve">MAISON D ARRET      </t>
  </si>
  <si>
    <t>LES CROISETTES</t>
  </si>
  <si>
    <t>ALLONNES</t>
  </si>
  <si>
    <t>CHS DE LA SARTHE</t>
  </si>
  <si>
    <t>POLE SANTE SARTHE ET LOIR</t>
  </si>
  <si>
    <t>CLG LOUIS CORDELET</t>
  </si>
  <si>
    <t>CLG BALLON</t>
  </si>
  <si>
    <t>ECOLE MATERNELLE PUBLIQUE</t>
  </si>
  <si>
    <t>LE PETIT MONDE</t>
  </si>
  <si>
    <t>E.P.P.</t>
  </si>
  <si>
    <t>CLG ANDRE PIOGER</t>
  </si>
  <si>
    <t>CLG MAUBOUSSIN</t>
  </si>
  <si>
    <t>EUGENIE COTTON</t>
  </si>
  <si>
    <t>ANX.DU LYA ROUILLON-LE MANS</t>
  </si>
  <si>
    <t>JACQUES PELETIER</t>
  </si>
  <si>
    <t>MARGUERITE YOURCENAR</t>
  </si>
  <si>
    <t>GESTION EXCEPT.DU PERSONNEL</t>
  </si>
  <si>
    <t>HENRI WALLON</t>
  </si>
  <si>
    <t>TECHNIQUES CHEFS DE TRAVAUX</t>
  </si>
  <si>
    <t>TECH APPRENTISSAGE AUTONOME</t>
  </si>
  <si>
    <t>DIRECTION LYCEE PROFESSIONNEL</t>
  </si>
  <si>
    <t>TECHNIQUE PRIVE</t>
  </si>
  <si>
    <t>ENSIM</t>
  </si>
  <si>
    <t>CUEP</t>
  </si>
  <si>
    <t>CLG ALAIN FOURNIER</t>
  </si>
  <si>
    <t>CNAM PARIS</t>
  </si>
  <si>
    <t>LE MANS 5-IA 72</t>
  </si>
  <si>
    <t>LE MANS 2-IA 72</t>
  </si>
  <si>
    <t>SABLE SUR SARTHE - IA 72</t>
  </si>
  <si>
    <t>ALLONNES - IA 72</t>
  </si>
  <si>
    <t>LA FLECHE - IA 72</t>
  </si>
  <si>
    <t>LE MANS 3 - IA 72</t>
  </si>
  <si>
    <t>LA FERTE BERNARD - IA 72</t>
  </si>
  <si>
    <t>IA 72</t>
  </si>
  <si>
    <t>LE MANS 4 - IA 72</t>
  </si>
  <si>
    <t>LE MANS 1-IA 72</t>
  </si>
  <si>
    <t>CHATEAU DU LOIR - IA 72</t>
  </si>
  <si>
    <t>MAMERS - IA 72</t>
  </si>
  <si>
    <t>EDUCATION NATIONALE 72</t>
  </si>
  <si>
    <t>0721644W</t>
  </si>
  <si>
    <t>CROIX ROUGE FRANÃAISE LE MANS</t>
  </si>
  <si>
    <t>CENTRE HOSPITALIER LE MANS</t>
  </si>
  <si>
    <t>L.P FUNAY-H-BOUCHER LE MANS</t>
  </si>
  <si>
    <t>PIERRE DAGUET</t>
  </si>
  <si>
    <t>LPO FRANCOIS RABELAIS</t>
  </si>
  <si>
    <t>GOLFE DES PICTONS</t>
  </si>
  <si>
    <t>LES SICARDIERES</t>
  </si>
  <si>
    <t>ATLANTIQUE</t>
  </si>
  <si>
    <t>LPO JEAN MONNET</t>
  </si>
  <si>
    <t>PIERRE MENDES-FRANCE</t>
  </si>
  <si>
    <t>ALFRED KASTLER - GUITTON</t>
  </si>
  <si>
    <t>EDOUARD BRANLY</t>
  </si>
  <si>
    <t>LPO ALFRED KASTLER - GUITTON</t>
  </si>
  <si>
    <t>SAVARY DE MAULEON</t>
  </si>
  <si>
    <t xml:space="preserve">LP TABARLY OLONNE   </t>
  </si>
  <si>
    <t>PAYS DE MONTS</t>
  </si>
  <si>
    <t>VALERE MATHE</t>
  </si>
  <si>
    <t xml:space="preserve">ANN CIO VENDEE EST  </t>
  </si>
  <si>
    <t>VENDEE EST FONTENAY LE COMTE</t>
  </si>
  <si>
    <t xml:space="preserve">CIO ET VENDEE OUEST </t>
  </si>
  <si>
    <t>VENDEE OUEST</t>
  </si>
  <si>
    <t>CIO ETAT SABLES OLON</t>
  </si>
  <si>
    <t>LES SABLES D OLONNE</t>
  </si>
  <si>
    <t>LA ROCHE SUD</t>
  </si>
  <si>
    <t>CHALLANS</t>
  </si>
  <si>
    <t>DEPARTEMENT VENDEE</t>
  </si>
  <si>
    <t>CHANTONNAY</t>
  </si>
  <si>
    <t>FONTENAY LE COMTE</t>
  </si>
  <si>
    <t>LUCON</t>
  </si>
  <si>
    <t>LA ROCHE ASH</t>
  </si>
  <si>
    <t>ROCHE ADJOINT IA</t>
  </si>
  <si>
    <t>LES HERBIERS</t>
  </si>
  <si>
    <t>NICOLAS HAXO</t>
  </si>
  <si>
    <t>PIERRE GARCIE FERRANDE</t>
  </si>
  <si>
    <t>FRANCOIS VIETE</t>
  </si>
  <si>
    <t>ANDRE TIRAQUEAU</t>
  </si>
  <si>
    <t>EMILE BEAUSSIRE</t>
  </si>
  <si>
    <t>M.H.V</t>
  </si>
  <si>
    <t>HOTEL DE VILLE</t>
  </si>
  <si>
    <t>QUARTIER DU CHAFFAULT</t>
  </si>
  <si>
    <t>CLG NICOLAS HAXO</t>
  </si>
  <si>
    <t>LA ROCHE SUR YON</t>
  </si>
  <si>
    <t>RENE COUZINET</t>
  </si>
  <si>
    <t>CHARLES MILCENDEAU</t>
  </si>
  <si>
    <t>PIERRE MAUGER</t>
  </si>
  <si>
    <t>LOIRE VENDEE OCEAN</t>
  </si>
  <si>
    <t>LUCON-PETRE</t>
  </si>
  <si>
    <t>LOUIS BUTON</t>
  </si>
  <si>
    <t>D ACTION SOCIALE</t>
  </si>
  <si>
    <t>LA GENERAUDIERE</t>
  </si>
  <si>
    <t>GEORGES MAZURELLE</t>
  </si>
  <si>
    <t>ENSEIG PUBLIC PEP 85</t>
  </si>
  <si>
    <t>DU DAUPHIN BLEU</t>
  </si>
  <si>
    <t>DDASS</t>
  </si>
  <si>
    <t>1.2.3.SOLEIL</t>
  </si>
  <si>
    <t>LA PORTE DES ILES</t>
  </si>
  <si>
    <t>LES CHAMPS DU BOIS</t>
  </si>
  <si>
    <t>LES DOLMENS</t>
  </si>
  <si>
    <t>FRANCOIS TRUHAUT</t>
  </si>
  <si>
    <t>PIERRE MENANTEAU</t>
  </si>
  <si>
    <t>A L'OREE DES BOIS</t>
  </si>
  <si>
    <t>BENJAMIN RABIER</t>
  </si>
  <si>
    <t>LES P'TITS MARRONS</t>
  </si>
  <si>
    <t>DE LA VALLEE DE L'YON</t>
  </si>
  <si>
    <t>MAGELLAN</t>
  </si>
  <si>
    <t>DEBOUTE</t>
  </si>
  <si>
    <t>BOIS DU BREUIL</t>
  </si>
  <si>
    <t>L'EOLIERE</t>
  </si>
  <si>
    <t>HAMEAU DE PUYBELLIARD</t>
  </si>
  <si>
    <t>MARGUERITE AUJARD</t>
  </si>
  <si>
    <t>RENE MILLET</t>
  </si>
  <si>
    <t>LES NOUETTES</t>
  </si>
  <si>
    <t>CASTELGUIBERTINE</t>
  </si>
  <si>
    <t>LE FIGUIER</t>
  </si>
  <si>
    <t>DES TILLEULS</t>
  </si>
  <si>
    <t>GROUPE SCOLAIRE JEAN MOULIN</t>
  </si>
  <si>
    <t>L'ECOLE DE L'ACACIA</t>
  </si>
  <si>
    <t>LES GALIBOTS</t>
  </si>
  <si>
    <t>BENJAMIN JULIEN GAROS</t>
  </si>
  <si>
    <t>LES CORDELIERS</t>
  </si>
  <si>
    <t>LES JACOBINS</t>
  </si>
  <si>
    <t>MARCEAU BRETAUD</t>
  </si>
  <si>
    <t>GASTON GOULARD</t>
  </si>
  <si>
    <t>GUSTAVE EIFFEL</t>
  </si>
  <si>
    <t>LA RIVIERE AUX ENFANTS</t>
  </si>
  <si>
    <t>LES SALINES</t>
  </si>
  <si>
    <t xml:space="preserve"> DU PONANT</t>
  </si>
  <si>
    <t>LES BERGERONNETTES</t>
  </si>
  <si>
    <t>IL ETAIT UNE FOIS</t>
  </si>
  <si>
    <t>ANDRE TURCOT</t>
  </si>
  <si>
    <t>MOZAIC</t>
  </si>
  <si>
    <t>LES TULIPES</t>
  </si>
  <si>
    <t>GROUPE SCOLAIRE MARO-VIDUA</t>
  </si>
  <si>
    <t>LE CHAMP DE LA LAMPE</t>
  </si>
  <si>
    <t>EVRUNES</t>
  </si>
  <si>
    <t>LE PRE AUX OISEAUX</t>
  </si>
  <si>
    <t>RENE GUILBAUD</t>
  </si>
  <si>
    <t>C.L. LARGETEAU</t>
  </si>
  <si>
    <t>CRAYONS DE SOLEIL</t>
  </si>
  <si>
    <t>GASTON RAMON</t>
  </si>
  <si>
    <t>CHEVRETTE</t>
  </si>
  <si>
    <t>HENRI ROCA</t>
  </si>
  <si>
    <t>CAMILLE VIGNOT</t>
  </si>
  <si>
    <t>RICHER</t>
  </si>
  <si>
    <t>LES EMBRUNS</t>
  </si>
  <si>
    <t>LE VERGER</t>
  </si>
  <si>
    <t>CHARLOTTE MENANTEAU</t>
  </si>
  <si>
    <t>L'ECOLE DU MARAIS</t>
  </si>
  <si>
    <t>LES CHATS FERRES</t>
  </si>
  <si>
    <t>LOUIS ARAGON</t>
  </si>
  <si>
    <t>LE PAYRE</t>
  </si>
  <si>
    <t>LES QUATRE VENTS</t>
  </si>
  <si>
    <t>LES DEUX LAYS</t>
  </si>
  <si>
    <t>F.E. VOISIN</t>
  </si>
  <si>
    <t>LES 3 ILES</t>
  </si>
  <si>
    <t>R. ROBUCHON</t>
  </si>
  <si>
    <t>DES BOURDINIERES</t>
  </si>
  <si>
    <t>MARAIS DES CYGNES</t>
  </si>
  <si>
    <t>JEAN ROY</t>
  </si>
  <si>
    <t>LEONCE GLUARD</t>
  </si>
  <si>
    <t>LAENNEC</t>
  </si>
  <si>
    <t>JEAN YOLE</t>
  </si>
  <si>
    <t>VICTOR  HUGO</t>
  </si>
  <si>
    <t>RIVOLI</t>
  </si>
  <si>
    <t>MONTJOIE</t>
  </si>
  <si>
    <t>MARIA MONTESSORI</t>
  </si>
  <si>
    <t>LE CENTRE</t>
  </si>
  <si>
    <t>P.E. PAJOT - LA CHAUME</t>
  </si>
  <si>
    <t>LA CHAUME</t>
  </si>
  <si>
    <t>FRANCOISE POURNIN</t>
  </si>
  <si>
    <t>JACQUES MOREAU</t>
  </si>
  <si>
    <t>LES PETITS PAPIERS</t>
  </si>
  <si>
    <t>DES P'TITS LOUPS</t>
  </si>
  <si>
    <t>LES GUERNOVELLES</t>
  </si>
  <si>
    <t>EDMOND BOCQUIER</t>
  </si>
  <si>
    <t>LA FRADINIERE</t>
  </si>
  <si>
    <t>EMILIEN CHARRIER</t>
  </si>
  <si>
    <t>OROUET</t>
  </si>
  <si>
    <t>DES MINOTS</t>
  </si>
  <si>
    <t>L'OISEAU BLEU</t>
  </si>
  <si>
    <t>ANSELME ROY</t>
  </si>
  <si>
    <t>GROUPE SCOLAIRE RENE JAULIN</t>
  </si>
  <si>
    <t>LES P'TITS MINOIS</t>
  </si>
  <si>
    <t>ECOLE DE LA TERRE CONQUISE</t>
  </si>
  <si>
    <t>DES TUILERIES</t>
  </si>
  <si>
    <t>DU MARAIS MOUILLE A SOUIL</t>
  </si>
  <si>
    <t>ISAAC POTET</t>
  </si>
  <si>
    <t>SABLIER DU FRENE</t>
  </si>
  <si>
    <t>MARIE RENARD</t>
  </si>
  <si>
    <t>DU PAYRE</t>
  </si>
  <si>
    <t xml:space="preserve"> DU PAYRE</t>
  </si>
  <si>
    <t>J.-Y. COUSTEAU</t>
  </si>
  <si>
    <t>LES GONDOLIERS</t>
  </si>
  <si>
    <t>EDOUARD HERRIOT</t>
  </si>
  <si>
    <t>LE SOURDY</t>
  </si>
  <si>
    <t>LA ROSE DES DUNES</t>
  </si>
  <si>
    <t>ELIE DE SAYVRE</t>
  </si>
  <si>
    <t>C. BOURON-R. MASSE</t>
  </si>
  <si>
    <t>PIERRE LOTI</t>
  </si>
  <si>
    <t>CHANTEFLEURS</t>
  </si>
  <si>
    <t>GERARD JAMIN</t>
  </si>
  <si>
    <t>HENRY SIMON</t>
  </si>
  <si>
    <t>GROUPE SCOL. DE LA PLAGE</t>
  </si>
  <si>
    <t>CLG LES GONDOLIERS</t>
  </si>
  <si>
    <t>CORENTIN RIOU</t>
  </si>
  <si>
    <t>LA CROIX-MARAUD</t>
  </si>
  <si>
    <t>LES PYRAMIDES</t>
  </si>
  <si>
    <t>LES MAINES</t>
  </si>
  <si>
    <t>LES ECUREUILS</t>
  </si>
  <si>
    <t>LA COURTE ECHELLE</t>
  </si>
  <si>
    <t>SEBASTIEN LUNEAU</t>
  </si>
  <si>
    <t>CLG ANDRE TIRAQUEAU</t>
  </si>
  <si>
    <t>LES COLLIBERTS</t>
  </si>
  <si>
    <t>JACQUES GOLLY</t>
  </si>
  <si>
    <t>MARAIS POITEVIN</t>
  </si>
  <si>
    <t>DE L ANGLEE</t>
  </si>
  <si>
    <t>CH DEP ROCHE/Y LUCON MONTAIGU</t>
  </si>
  <si>
    <t>J MAURY</t>
  </si>
  <si>
    <t>PAUL-HENRI TISSEAU</t>
  </si>
  <si>
    <t>CLG RENE COUZINET</t>
  </si>
  <si>
    <t>ST PHILBERT DU PONT CHARRAULT</t>
  </si>
  <si>
    <t>LES CHAUMES</t>
  </si>
  <si>
    <t>ROBERT BONNAUD</t>
  </si>
  <si>
    <t>ANGELMIERE</t>
  </si>
  <si>
    <t>L'ANGELMIERE</t>
  </si>
  <si>
    <t>LA ROCHE NORD</t>
  </si>
  <si>
    <t>F.ET I.JOLIOT-CURIE</t>
  </si>
  <si>
    <t>PONT BOILEAU</t>
  </si>
  <si>
    <t>DE LA VALLEE DU LAY</t>
  </si>
  <si>
    <t>ANX.DU LP EDOUARD BRANLY</t>
  </si>
  <si>
    <t>LOUIS REMONDET</t>
  </si>
  <si>
    <t>LA MELIERE</t>
  </si>
  <si>
    <t>L'ECOLE DES PENSEES</t>
  </si>
  <si>
    <t>MARCEL BAUSSAIS</t>
  </si>
  <si>
    <t>DU CENTRE</t>
  </si>
  <si>
    <t>CLG A ET J RENOIR</t>
  </si>
  <si>
    <t>VENDEE</t>
  </si>
  <si>
    <t>CLG LE SOURDY</t>
  </si>
  <si>
    <t>DE VENDEE</t>
  </si>
  <si>
    <t>LES PETITS CAILLOUX</t>
  </si>
  <si>
    <t>LA MER</t>
  </si>
  <si>
    <t>LE ROCHER DES LUTINS</t>
  </si>
  <si>
    <t>LA PIRONNIERE</t>
  </si>
  <si>
    <t>JAN ET JOEL MARTEL</t>
  </si>
  <si>
    <t>BEUGNE L'ABBE</t>
  </si>
  <si>
    <t>ANX.DU LYCEE NATURE</t>
  </si>
  <si>
    <t>LA MER ET LE VENT</t>
  </si>
  <si>
    <t>APPLICATION MOULIN ROUGE</t>
  </si>
  <si>
    <t>DU VAL D'ASSON</t>
  </si>
  <si>
    <t>LES PIERIDES</t>
  </si>
  <si>
    <t>CER</t>
  </si>
  <si>
    <t>OLIVIER MESSIAEN</t>
  </si>
  <si>
    <t>CLG CHARLES MILCENDEAU</t>
  </si>
  <si>
    <t>GUEMESSE</t>
  </si>
  <si>
    <t>J.DE LATTRE DE TASSIGNY</t>
  </si>
  <si>
    <t>LPO ATLANTIQUE</t>
  </si>
  <si>
    <t>1ER CYCLE ENSEIGNEMENT PRIVE</t>
  </si>
  <si>
    <t>D ELEVES DE L ENSEIG. LIBRE</t>
  </si>
  <si>
    <t>PERSONNELS D EDUCATION</t>
  </si>
  <si>
    <t>LP EDOUARD BRANLY</t>
  </si>
  <si>
    <t>LPO LEONARD DE VINCI</t>
  </si>
  <si>
    <t>CTRE HOSP.FONTENAY LE CTE</t>
  </si>
  <si>
    <t>CTRE HOSPITALIER</t>
  </si>
  <si>
    <t>SITE DE MONTAIGU</t>
  </si>
  <si>
    <t>CH COTE DE LUMIERE</t>
  </si>
  <si>
    <t>LA ROCHE SUR YON - IA 85</t>
  </si>
  <si>
    <t>LES HERBIERS - IA 85</t>
  </si>
  <si>
    <t>LES SABLES D OLONNE - IA 85</t>
  </si>
  <si>
    <t>CHALLANS - IA 85</t>
  </si>
  <si>
    <t>LUCON - IA 85</t>
  </si>
  <si>
    <t>MONTAIGU - IA 85</t>
  </si>
  <si>
    <t>FONTENAY LE COMTE - IA 85</t>
  </si>
  <si>
    <t>ST GILLES - IA 85</t>
  </si>
  <si>
    <t>LA CHATAIGNERAIE - IA 85</t>
  </si>
  <si>
    <t>ALEXANDRE SOLJENITSYNE</t>
  </si>
  <si>
    <t>CHALLANS-ST GILLES CRX DE VIE</t>
  </si>
  <si>
    <t>AMIRAL DU CHAFFAULT</t>
  </si>
  <si>
    <t>L'AVOCETTE</t>
  </si>
  <si>
    <t>CLG PIERRE GARCIE FERRANDE</t>
  </si>
  <si>
    <t>EDUCATION NATIONALE 85</t>
  </si>
  <si>
    <t>INNOVATION TRANSFERT TECHNO.</t>
  </si>
  <si>
    <t>0851582H</t>
  </si>
  <si>
    <t>DE L'IDONNIERE</t>
  </si>
  <si>
    <t>GRAND LANDES</t>
  </si>
  <si>
    <t>ST ETIENNE DE BRILLOUET</t>
  </si>
  <si>
    <t>LES BROUZILS</t>
  </si>
  <si>
    <t>ECOLE DE LA FORET</t>
  </si>
  <si>
    <t>ECOLE PRIMAIRE PUBLIQUE</t>
  </si>
  <si>
    <t>INST DE FORM SANTE DE L'OUEST</t>
  </si>
  <si>
    <t>CHANTONNAY - IA 85</t>
  </si>
  <si>
    <t>STEPHANE PIOBETTA</t>
  </si>
  <si>
    <t>LA FARANDOLE DES COULEURS</t>
  </si>
  <si>
    <t>0851650G</t>
  </si>
  <si>
    <t xml:space="preserve">BOIS DE CENE              </t>
  </si>
  <si>
    <t>0851655M</t>
  </si>
  <si>
    <t xml:space="preserve">CLG J LAURENT MOTHE </t>
  </si>
  <si>
    <t>JACQUES LAURENT</t>
  </si>
  <si>
    <t>0851659S</t>
  </si>
  <si>
    <t xml:space="preserve">CIO ETAT VENDEE EST </t>
  </si>
  <si>
    <t>VENDEE EST</t>
  </si>
  <si>
    <t>DE LA VENDEE</t>
  </si>
  <si>
    <t>Soubra Valérie</t>
  </si>
  <si>
    <t>Benioub Reira</t>
  </si>
  <si>
    <t>Fontaine Violette</t>
  </si>
  <si>
    <t>Gestin-Chauviré Aurélie</t>
  </si>
  <si>
    <t>Guilloteau-Le Mauff Gwenaelle</t>
  </si>
  <si>
    <t>Le Floc'h Nadine</t>
  </si>
  <si>
    <t>32.73</t>
  </si>
  <si>
    <t>Ledoux Clémence</t>
  </si>
  <si>
    <t>Loirat Fabrice</t>
  </si>
  <si>
    <t>Prigent Magalie</t>
  </si>
  <si>
    <t>Quentin Sylvie</t>
  </si>
  <si>
    <t>CALCUL INDICATIF DE LA SURCOTISATION "PENSIONS CIVILES" MENSUELLE  POUR UN TEMPS PARTIEL SUR AUTORISATION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</si>
</sst>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_-;\-* #,##0\ _€_-;_-* &quot;-&quot;\ _€_-;_-@_-"/>
    <numFmt numFmtId="165" formatCode="_-* #,##0.00\ _€_-;\-* #,##0.00\ _€_-;_-* &quot;-&quot;??\ _€_-;_-@_-"/>
    <numFmt numFmtId="166" formatCode="#,##0.00_ ;\-#,##0.00\ "/>
    <numFmt numFmtId="167" formatCode="\ \@"/>
    <numFmt numFmtId="168" formatCode="0.0000"/>
    <numFmt numFmtId="169" formatCode="dd/mm/yy"/>
    <numFmt numFmtId="170" formatCode="0.00\ \ "/>
  </numFmts>
  <fonts count="30" x14ac:knownFonts="1">
    <font>
      <sz val="10"/>
      <name val="Arial"/>
    </font>
    <font>
      <b/>
      <sz val="10"/>
      <name val="Arial"/>
      <family val="2"/>
    </font>
    <font>
      <b/>
      <sz val="14"/>
      <name val="Arial"/>
      <family val="2"/>
    </font>
    <font>
      <i/>
      <sz val="10"/>
      <name val="Arial"/>
      <family val="2"/>
    </font>
    <font>
      <sz val="10"/>
      <name val="Arial"/>
      <family val="2"/>
    </font>
    <font>
      <sz val="10"/>
      <color indexed="10"/>
      <name val="Arial"/>
      <family val="2"/>
    </font>
    <font>
      <b/>
      <i/>
      <sz val="10"/>
      <name val="Arial"/>
      <family val="2"/>
    </font>
    <font>
      <i/>
      <sz val="10"/>
      <color indexed="10"/>
      <name val="Arial"/>
      <family val="2"/>
    </font>
    <font>
      <b/>
      <sz val="10"/>
      <color indexed="12"/>
      <name val="Arial"/>
      <family val="2"/>
    </font>
    <font>
      <sz val="10"/>
      <color indexed="12"/>
      <name val="Arial"/>
      <family val="2"/>
    </font>
    <font>
      <b/>
      <sz val="10"/>
      <color indexed="10"/>
      <name val="Arial"/>
      <family val="2"/>
    </font>
    <font>
      <b/>
      <sz val="12"/>
      <name val="Arial"/>
      <family val="2"/>
    </font>
    <font>
      <sz val="8"/>
      <name val="Arial"/>
      <family val="2"/>
    </font>
    <font>
      <sz val="7"/>
      <name val="Arial"/>
      <family val="2"/>
    </font>
    <font>
      <b/>
      <sz val="7"/>
      <name val="Arial"/>
      <family val="2"/>
    </font>
    <font>
      <sz val="12"/>
      <name val="Arial"/>
      <family val="2"/>
    </font>
    <font>
      <b/>
      <sz val="8"/>
      <name val="Arial Narrow"/>
      <family val="2"/>
    </font>
    <font>
      <b/>
      <sz val="9.5"/>
      <name val="Arial Narrow"/>
      <family val="2"/>
    </font>
    <font>
      <sz val="8"/>
      <name val="Arial Narrow"/>
      <family val="2"/>
    </font>
    <font>
      <b/>
      <sz val="7"/>
      <name val="Arial Narrow"/>
      <family val="2"/>
    </font>
    <font>
      <b/>
      <sz val="11"/>
      <name val="Arial"/>
      <family val="2"/>
    </font>
    <font>
      <sz val="10"/>
      <color indexed="9"/>
      <name val="Arial"/>
      <family val="2"/>
    </font>
    <font>
      <b/>
      <sz val="14"/>
      <color indexed="9"/>
      <name val="Arial"/>
      <family val="2"/>
    </font>
    <font>
      <b/>
      <sz val="13"/>
      <name val="Arial"/>
      <family val="2"/>
    </font>
    <font>
      <sz val="11"/>
      <name val="Arial"/>
      <family val="2"/>
    </font>
    <font>
      <sz val="11"/>
      <name val="Times New Roman"/>
      <family val="1"/>
    </font>
    <font>
      <i/>
      <sz val="11"/>
      <name val="Arial"/>
      <family val="2"/>
    </font>
    <font>
      <sz val="11"/>
      <name val="Wingdings 2"/>
      <family val="1"/>
      <charset val="2"/>
    </font>
    <font>
      <sz val="28"/>
      <name val="Arial"/>
      <family val="2"/>
    </font>
    <font>
      <sz val="10"/>
      <color theme="0"/>
      <name val="Arial"/>
      <family val="2"/>
    </font>
  </fonts>
  <fills count="3">
    <fill>
      <patternFill patternType="none"/>
    </fill>
    <fill>
      <patternFill patternType="gray125"/>
    </fill>
    <fill>
      <patternFill patternType="solid">
        <fgColor indexed="4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143">
    <xf numFmtId="0" fontId="0" fillId="0" borderId="0" xfId="0"/>
    <xf numFmtId="10" fontId="0" fillId="0" borderId="1" xfId="0" applyNumberFormat="1" applyBorder="1" applyAlignment="1" applyProtection="1">
      <alignment horizontal="center" vertical="center"/>
    </xf>
    <xf numFmtId="2" fontId="0" fillId="0" borderId="0" xfId="0" applyNumberFormat="1"/>
    <xf numFmtId="168" fontId="0" fillId="0" borderId="0" xfId="0" applyNumberFormat="1"/>
    <xf numFmtId="0" fontId="0" fillId="0" borderId="2" xfId="0" applyBorder="1"/>
    <xf numFmtId="168" fontId="0" fillId="0" borderId="2" xfId="0" applyNumberFormat="1" applyBorder="1"/>
    <xf numFmtId="2" fontId="0" fillId="0" borderId="2" xfId="0" applyNumberFormat="1" applyBorder="1"/>
    <xf numFmtId="14" fontId="0" fillId="0" borderId="2" xfId="0" applyNumberFormat="1" applyBorder="1"/>
    <xf numFmtId="0" fontId="4" fillId="0" borderId="0" xfId="0" applyFont="1"/>
    <xf numFmtId="0" fontId="0" fillId="0" borderId="2" xfId="0" applyFill="1" applyBorder="1"/>
    <xf numFmtId="0" fontId="1" fillId="2" borderId="0" xfId="0" applyFont="1" applyFill="1" applyAlignment="1">
      <alignment horizontal="left"/>
    </xf>
    <xf numFmtId="0" fontId="13" fillId="0" borderId="0" xfId="0" applyFont="1" applyAlignment="1">
      <alignment horizontal="right"/>
    </xf>
    <xf numFmtId="0" fontId="0" fillId="0" borderId="0" xfId="0" applyAlignment="1">
      <alignment horizontal="left"/>
    </xf>
    <xf numFmtId="49" fontId="0" fillId="0" borderId="0" xfId="0" applyNumberFormat="1"/>
    <xf numFmtId="0" fontId="0" fillId="0" borderId="0" xfId="0" applyBorder="1"/>
    <xf numFmtId="49" fontId="0" fillId="0" borderId="0" xfId="0" applyNumberFormat="1" applyBorder="1"/>
    <xf numFmtId="0" fontId="12" fillId="0" borderId="0" xfId="0" applyFont="1"/>
    <xf numFmtId="0" fontId="12" fillId="0" borderId="0" xfId="0" applyFont="1" applyAlignment="1">
      <alignment horizontal="right"/>
    </xf>
    <xf numFmtId="0" fontId="13" fillId="0" borderId="0" xfId="0" applyFont="1"/>
    <xf numFmtId="0" fontId="14" fillId="0" borderId="0" xfId="0" applyFont="1" applyAlignment="1">
      <alignment horizontal="right"/>
    </xf>
    <xf numFmtId="0" fontId="4" fillId="0" borderId="0" xfId="0" applyFont="1" applyAlignment="1">
      <alignment horizontal="left"/>
    </xf>
    <xf numFmtId="0" fontId="15" fillId="0" borderId="0" xfId="0" applyFont="1"/>
    <xf numFmtId="10" fontId="12" fillId="0" borderId="0" xfId="0" applyNumberFormat="1" applyFont="1"/>
    <xf numFmtId="165" fontId="12" fillId="0" borderId="0" xfId="0" applyNumberFormat="1" applyFont="1"/>
    <xf numFmtId="14" fontId="12" fillId="0" borderId="0" xfId="0" applyNumberFormat="1" applyFont="1"/>
    <xf numFmtId="0" fontId="16" fillId="0" borderId="0" xfId="0" applyFont="1" applyAlignment="1">
      <alignment horizontal="right"/>
    </xf>
    <xf numFmtId="0" fontId="17" fillId="0" borderId="0" xfId="0" applyFont="1" applyAlignment="1">
      <alignment horizontal="right"/>
    </xf>
    <xf numFmtId="0" fontId="18" fillId="0" borderId="0" xfId="0" applyFont="1" applyAlignment="1">
      <alignment horizontal="right"/>
    </xf>
    <xf numFmtId="0" fontId="19" fillId="0" borderId="0" xfId="0" applyFont="1" applyAlignment="1">
      <alignment horizontal="right"/>
    </xf>
    <xf numFmtId="1" fontId="12" fillId="0" borderId="0" xfId="0" applyNumberFormat="1" applyFont="1"/>
    <xf numFmtId="164" fontId="0" fillId="2" borderId="1" xfId="0" applyNumberFormat="1" applyFill="1" applyBorder="1" applyAlignment="1" applyProtection="1">
      <alignment horizontal="center" vertical="center"/>
      <protection locked="0"/>
    </xf>
    <xf numFmtId="166" fontId="0" fillId="2" borderId="1" xfId="0" applyNumberFormat="1" applyFill="1" applyBorder="1" applyAlignment="1" applyProtection="1">
      <alignment vertical="center"/>
      <protection locked="0"/>
    </xf>
    <xf numFmtId="0" fontId="8" fillId="0" borderId="0" xfId="0" applyFont="1" applyBorder="1" applyAlignment="1" applyProtection="1">
      <alignment horizontal="right" vertical="center" wrapText="1"/>
    </xf>
    <xf numFmtId="0" fontId="0" fillId="0" borderId="0" xfId="0" applyProtection="1"/>
    <xf numFmtId="0" fontId="4" fillId="0" borderId="0" xfId="0" applyFont="1" applyProtection="1"/>
    <xf numFmtId="0" fontId="1"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1" fillId="0" borderId="0" xfId="0" applyFont="1" applyProtection="1"/>
    <xf numFmtId="14" fontId="11" fillId="0" borderId="0" xfId="0" applyNumberFormat="1" applyFont="1" applyBorder="1" applyAlignment="1" applyProtection="1">
      <alignment horizontal="center" vertical="center" wrapText="1"/>
    </xf>
    <xf numFmtId="0" fontId="20" fillId="0" borderId="0" xfId="0" applyFont="1" applyAlignment="1" applyProtection="1">
      <alignment horizontal="left"/>
    </xf>
    <xf numFmtId="169" fontId="22" fillId="0" borderId="0" xfId="0" applyNumberFormat="1" applyFont="1" applyBorder="1" applyAlignment="1" applyProtection="1">
      <alignment horizontal="center" vertical="center" wrapText="1"/>
    </xf>
    <xf numFmtId="164" fontId="0" fillId="0" borderId="0" xfId="0" applyNumberFormat="1" applyBorder="1" applyAlignment="1" applyProtection="1">
      <alignment horizontal="center" vertical="center"/>
    </xf>
    <xf numFmtId="0" fontId="0" fillId="0" borderId="0" xfId="0" applyFill="1" applyProtection="1"/>
    <xf numFmtId="0" fontId="1" fillId="0" borderId="0" xfId="0" applyFont="1" applyAlignment="1" applyProtection="1">
      <alignment horizontal="right" vertical="center"/>
    </xf>
    <xf numFmtId="0" fontId="8" fillId="0" borderId="3" xfId="0" applyFont="1" applyBorder="1" applyAlignment="1" applyProtection="1">
      <alignment horizontal="right" vertical="center"/>
    </xf>
    <xf numFmtId="2" fontId="0" fillId="0" borderId="0" xfId="0" applyNumberFormat="1" applyProtection="1"/>
    <xf numFmtId="164" fontId="0" fillId="0" borderId="0" xfId="0" applyNumberFormat="1" applyProtection="1"/>
    <xf numFmtId="0" fontId="1" fillId="0" borderId="0" xfId="0" applyFont="1" applyBorder="1" applyAlignment="1" applyProtection="1">
      <alignment horizontal="right" vertical="center"/>
    </xf>
    <xf numFmtId="165" fontId="0" fillId="0" borderId="0" xfId="0" applyNumberFormat="1" applyBorder="1" applyAlignment="1" applyProtection="1">
      <alignment horizontal="center" vertical="center"/>
    </xf>
    <xf numFmtId="0" fontId="3" fillId="0" borderId="0" xfId="0" applyFont="1" applyBorder="1" applyAlignment="1" applyProtection="1">
      <alignment horizontal="center" vertical="center" wrapText="1"/>
    </xf>
    <xf numFmtId="0" fontId="9" fillId="0" borderId="0" xfId="0" applyFont="1" applyAlignment="1" applyProtection="1">
      <alignment horizontal="right" vertical="center" wrapText="1"/>
    </xf>
    <xf numFmtId="166" fontId="0" fillId="0" borderId="0" xfId="0" applyNumberFormat="1" applyBorder="1" applyAlignment="1" applyProtection="1">
      <alignment vertical="center"/>
    </xf>
    <xf numFmtId="0" fontId="1" fillId="0" borderId="0" xfId="0" applyFont="1" applyAlignment="1" applyProtection="1">
      <alignment horizontal="right" vertical="center" wrapText="1"/>
    </xf>
    <xf numFmtId="0" fontId="0" fillId="0" borderId="0" xfId="0" applyAlignment="1" applyProtection="1">
      <alignment horizontal="right" vertical="center" wrapText="1"/>
    </xf>
    <xf numFmtId="0" fontId="9" fillId="0" borderId="0" xfId="0" applyFont="1" applyBorder="1" applyAlignment="1" applyProtection="1">
      <alignment horizontal="right" vertical="center" wrapText="1"/>
    </xf>
    <xf numFmtId="0" fontId="3" fillId="0" borderId="0" xfId="0" applyFont="1" applyBorder="1" applyAlignment="1" applyProtection="1">
      <alignment horizontal="left" vertical="center" wrapText="1"/>
    </xf>
    <xf numFmtId="0" fontId="1" fillId="0" borderId="0" xfId="0" applyFont="1" applyBorder="1" applyAlignment="1" applyProtection="1">
      <alignment horizontal="right" vertical="center" wrapText="1"/>
    </xf>
    <xf numFmtId="165" fontId="1" fillId="0" borderId="0" xfId="0" applyNumberFormat="1" applyFont="1" applyBorder="1" applyAlignment="1" applyProtection="1">
      <alignment horizontal="center" vertical="center"/>
    </xf>
    <xf numFmtId="10" fontId="0" fillId="0" borderId="0" xfId="0" applyNumberFormat="1" applyBorder="1" applyAlignment="1" applyProtection="1">
      <alignment horizontal="center" vertical="center"/>
    </xf>
    <xf numFmtId="0" fontId="1" fillId="0" borderId="3" xfId="0" applyFont="1" applyBorder="1" applyAlignment="1" applyProtection="1">
      <alignment horizontal="right" vertical="center" wrapText="1"/>
    </xf>
    <xf numFmtId="10" fontId="0" fillId="0" borderId="0" xfId="0" applyNumberFormat="1" applyProtection="1"/>
    <xf numFmtId="0" fontId="0" fillId="0" borderId="0" xfId="0" applyBorder="1" applyAlignment="1" applyProtection="1">
      <alignment horizontal="left" vertical="center" wrapText="1"/>
    </xf>
    <xf numFmtId="10" fontId="4" fillId="0" borderId="0" xfId="0" applyNumberFormat="1" applyFont="1" applyBorder="1" applyAlignment="1" applyProtection="1">
      <alignment horizontal="center" vertical="center"/>
    </xf>
    <xf numFmtId="0" fontId="1" fillId="0" borderId="4" xfId="0" applyFont="1" applyBorder="1" applyAlignment="1" applyProtection="1">
      <alignment horizontal="right" vertical="center" wrapText="1"/>
    </xf>
    <xf numFmtId="10" fontId="0" fillId="0" borderId="4" xfId="0" applyNumberFormat="1" applyBorder="1" applyAlignment="1" applyProtection="1">
      <alignment horizontal="center" vertical="center"/>
    </xf>
    <xf numFmtId="0" fontId="0" fillId="0" borderId="4" xfId="0" applyBorder="1" applyAlignment="1" applyProtection="1">
      <alignment horizontal="left" vertical="center" wrapText="1"/>
    </xf>
    <xf numFmtId="167" fontId="10" fillId="0" borderId="5" xfId="0" applyNumberFormat="1" applyFont="1" applyBorder="1" applyAlignment="1" applyProtection="1">
      <alignment horizontal="left" vertical="center" indent="1"/>
    </xf>
    <xf numFmtId="167" fontId="10" fillId="0" borderId="6" xfId="0" applyNumberFormat="1" applyFont="1" applyBorder="1" applyAlignment="1" applyProtection="1">
      <alignment horizontal="left" vertical="center" indent="1"/>
    </xf>
    <xf numFmtId="170" fontId="10" fillId="0" borderId="2" xfId="0" applyNumberFormat="1" applyFont="1" applyBorder="1" applyAlignment="1" applyProtection="1">
      <alignment horizontal="right" vertical="center"/>
    </xf>
    <xf numFmtId="170" fontId="4" fillId="0" borderId="0" xfId="0" applyNumberFormat="1" applyFont="1" applyAlignment="1" applyProtection="1">
      <alignment horizontal="right"/>
    </xf>
    <xf numFmtId="0" fontId="0" fillId="0" borderId="5" xfId="0" applyBorder="1" applyAlignment="1" applyProtection="1">
      <alignment horizontal="left" vertical="center" indent="1"/>
    </xf>
    <xf numFmtId="0" fontId="0" fillId="0" borderId="6" xfId="0" applyBorder="1" applyAlignment="1" applyProtection="1">
      <alignment horizontal="left" vertical="center" indent="1"/>
    </xf>
    <xf numFmtId="170" fontId="0" fillId="0" borderId="2" xfId="0" applyNumberFormat="1" applyBorder="1" applyAlignment="1" applyProtection="1">
      <alignment horizontal="right" vertical="center"/>
    </xf>
    <xf numFmtId="170" fontId="10" fillId="0" borderId="7" xfId="0" applyNumberFormat="1" applyFont="1" applyBorder="1" applyAlignment="1" applyProtection="1">
      <alignment horizontal="right" vertical="center"/>
    </xf>
    <xf numFmtId="0" fontId="5" fillId="0" borderId="8" xfId="0" applyFont="1" applyBorder="1" applyAlignment="1" applyProtection="1">
      <alignment horizontal="left" vertical="center" indent="1"/>
    </xf>
    <xf numFmtId="0" fontId="5" fillId="0" borderId="9" xfId="0" applyFont="1" applyBorder="1" applyAlignment="1" applyProtection="1">
      <alignment horizontal="left" vertical="center" indent="1"/>
    </xf>
    <xf numFmtId="0" fontId="1" fillId="0" borderId="6" xfId="0" applyFont="1" applyFill="1" applyBorder="1" applyAlignment="1" applyProtection="1">
      <alignment horizontal="center" vertical="center" wrapText="1"/>
    </xf>
    <xf numFmtId="165" fontId="0" fillId="0" borderId="0" xfId="0" applyNumberFormat="1" applyProtection="1"/>
    <xf numFmtId="14" fontId="11" fillId="2" borderId="0" xfId="0" applyNumberFormat="1" applyFont="1" applyFill="1" applyBorder="1" applyAlignment="1" applyProtection="1">
      <alignment horizontal="center" vertical="center" wrapText="1"/>
      <protection locked="0"/>
    </xf>
    <xf numFmtId="49" fontId="4" fillId="0" borderId="0" xfId="0" applyNumberFormat="1" applyFont="1"/>
    <xf numFmtId="49" fontId="4" fillId="0" borderId="0" xfId="0" applyNumberFormat="1" applyFont="1" applyBorder="1"/>
    <xf numFmtId="14" fontId="0" fillId="0" borderId="0" xfId="0" applyNumberFormat="1"/>
    <xf numFmtId="1" fontId="0" fillId="0" borderId="0" xfId="0" applyNumberFormat="1"/>
    <xf numFmtId="0" fontId="24" fillId="0" borderId="0" xfId="0" applyFont="1" applyAlignment="1">
      <alignment horizontal="right"/>
    </xf>
    <xf numFmtId="14" fontId="24" fillId="0" borderId="0" xfId="0" applyNumberFormat="1" applyFont="1" applyAlignment="1">
      <alignment horizontal="left"/>
    </xf>
    <xf numFmtId="0" fontId="24" fillId="0" borderId="0" xfId="0" applyFont="1"/>
    <xf numFmtId="0" fontId="20" fillId="0" borderId="0" xfId="0" applyFont="1" applyAlignment="1">
      <alignment horizontal="left"/>
    </xf>
    <xf numFmtId="0" fontId="24" fillId="0" borderId="0" xfId="0" applyFont="1" applyAlignment="1">
      <alignment horizontal="left"/>
    </xf>
    <xf numFmtId="0" fontId="24" fillId="0" borderId="0" xfId="0" applyFont="1" applyAlignment="1">
      <alignment horizontal="justify" vertical="top" wrapText="1"/>
    </xf>
    <xf numFmtId="0" fontId="25" fillId="0" borderId="0" xfId="0" applyFont="1" applyAlignment="1">
      <alignment horizontal="justify" vertical="top" wrapText="1"/>
    </xf>
    <xf numFmtId="0" fontId="24" fillId="0" borderId="10" xfId="0" applyFont="1" applyBorder="1"/>
    <xf numFmtId="0" fontId="24" fillId="0" borderId="0" xfId="0" applyFont="1" applyBorder="1"/>
    <xf numFmtId="0" fontId="24" fillId="0" borderId="11" xfId="0" applyFont="1" applyBorder="1"/>
    <xf numFmtId="0" fontId="24" fillId="0" borderId="12" xfId="0" applyFont="1" applyBorder="1"/>
    <xf numFmtId="0" fontId="24" fillId="0" borderId="4" xfId="0" applyFont="1" applyBorder="1"/>
    <xf numFmtId="0" fontId="24" fillId="0" borderId="13" xfId="0" applyFont="1" applyBorder="1"/>
    <xf numFmtId="10" fontId="10" fillId="0" borderId="0" xfId="0" applyNumberFormat="1" applyFont="1" applyBorder="1" applyAlignment="1" applyProtection="1">
      <alignment horizontal="center" vertical="center"/>
    </xf>
    <xf numFmtId="0" fontId="29" fillId="0" borderId="0" xfId="0" applyFont="1" applyProtection="1"/>
    <xf numFmtId="165" fontId="28" fillId="0" borderId="0" xfId="0" applyNumberFormat="1" applyFont="1" applyBorder="1" applyAlignment="1" applyProtection="1">
      <alignment horizontal="center" vertical="center"/>
    </xf>
    <xf numFmtId="2" fontId="4" fillId="0" borderId="2" xfId="1" applyNumberFormat="1" applyBorder="1"/>
    <xf numFmtId="166" fontId="4" fillId="2" borderId="1" xfId="0" applyNumberFormat="1" applyFont="1" applyFill="1" applyBorder="1" applyAlignment="1" applyProtection="1">
      <alignment vertical="center"/>
      <protection locked="0"/>
    </xf>
    <xf numFmtId="1" fontId="4" fillId="0" borderId="0" xfId="0" applyNumberFormat="1" applyFont="1"/>
    <xf numFmtId="0" fontId="23" fillId="0" borderId="0" xfId="0" applyFont="1" applyBorder="1" applyAlignment="1" applyProtection="1">
      <alignment vertical="center" wrapText="1"/>
    </xf>
    <xf numFmtId="170" fontId="4" fillId="0" borderId="2" xfId="0" applyNumberFormat="1" applyFont="1" applyBorder="1" applyAlignment="1" applyProtection="1">
      <alignment horizontal="right" vertical="center"/>
    </xf>
    <xf numFmtId="170" fontId="4" fillId="0" borderId="7" xfId="0" applyNumberFormat="1" applyFont="1" applyBorder="1" applyAlignment="1" applyProtection="1">
      <alignment horizontal="right" vertical="center"/>
    </xf>
    <xf numFmtId="0" fontId="4" fillId="0" borderId="0" xfId="0" applyFont="1" applyBorder="1"/>
    <xf numFmtId="49" fontId="4" fillId="0" borderId="0" xfId="0" applyNumberFormat="1" applyFont="1" applyAlignment="1">
      <alignment wrapText="1"/>
    </xf>
    <xf numFmtId="49" fontId="0" fillId="0" borderId="0" xfId="0" applyNumberFormat="1" applyFont="1"/>
    <xf numFmtId="14" fontId="0" fillId="0" borderId="15" xfId="0" applyNumberFormat="1" applyBorder="1"/>
    <xf numFmtId="168" fontId="0" fillId="0" borderId="15" xfId="0" applyNumberFormat="1" applyBorder="1"/>
    <xf numFmtId="2" fontId="0" fillId="0" borderId="15" xfId="0" applyNumberFormat="1" applyBorder="1"/>
    <xf numFmtId="2" fontId="4" fillId="0" borderId="15" xfId="1" applyNumberFormat="1" applyBorder="1"/>
    <xf numFmtId="0" fontId="2" fillId="0" borderId="0" xfId="0" applyFont="1" applyBorder="1" applyAlignment="1" applyProtection="1">
      <alignment horizontal="center" vertical="center"/>
    </xf>
    <xf numFmtId="0" fontId="23"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center" vertical="top" wrapText="1"/>
    </xf>
    <xf numFmtId="0" fontId="8" fillId="0" borderId="0" xfId="0" applyFont="1" applyBorder="1" applyAlignment="1" applyProtection="1">
      <alignment horizontal="right" vertical="center"/>
    </xf>
    <xf numFmtId="0" fontId="8" fillId="0" borderId="0" xfId="0" applyFont="1" applyBorder="1" applyAlignment="1" applyProtection="1">
      <alignment horizontal="right" vertical="center" wrapText="1"/>
    </xf>
    <xf numFmtId="0" fontId="8" fillId="0" borderId="0" xfId="0" applyFont="1" applyAlignment="1" applyProtection="1">
      <alignment horizontal="right" vertical="center" wrapText="1"/>
    </xf>
    <xf numFmtId="0" fontId="9" fillId="0" borderId="0" xfId="0" applyFont="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9" fillId="0" borderId="0" xfId="0" applyFont="1" applyBorder="1" applyAlignment="1" applyProtection="1">
      <alignment horizontal="right" vertical="center" wrapText="1"/>
    </xf>
    <xf numFmtId="0" fontId="1" fillId="0" borderId="0" xfId="0" applyFont="1" applyBorder="1" applyAlignment="1" applyProtection="1">
      <alignment horizontal="right" vertical="center" wrapText="1"/>
    </xf>
    <xf numFmtId="0" fontId="1" fillId="0" borderId="0" xfId="0" applyFont="1" applyAlignment="1" applyProtection="1">
      <alignment horizontal="right" vertical="center" wrapText="1"/>
    </xf>
    <xf numFmtId="0" fontId="1" fillId="2" borderId="0" xfId="0" applyFont="1" applyFill="1" applyBorder="1" applyAlignment="1" applyProtection="1">
      <alignment horizontal="left" vertical="center" wrapText="1"/>
      <protection locked="0"/>
    </xf>
    <xf numFmtId="0" fontId="24" fillId="0" borderId="0" xfId="0" applyFont="1" applyBorder="1" applyAlignment="1">
      <alignment horizontal="left"/>
    </xf>
    <xf numFmtId="0" fontId="24" fillId="0" borderId="11" xfId="0" applyFont="1" applyBorder="1" applyAlignment="1">
      <alignment horizontal="left"/>
    </xf>
    <xf numFmtId="0" fontId="24" fillId="0" borderId="0" xfId="0" applyFont="1" applyAlignment="1">
      <alignment horizontal="justify" vertical="top" wrapText="1"/>
    </xf>
    <xf numFmtId="0" fontId="27" fillId="0" borderId="1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center" wrapText="1"/>
    </xf>
    <xf numFmtId="0" fontId="24" fillId="0" borderId="11" xfId="0" applyFont="1" applyBorder="1" applyAlignment="1">
      <alignment horizontal="left" vertical="center" wrapText="1"/>
    </xf>
    <xf numFmtId="0" fontId="24" fillId="0" borderId="0" xfId="0" applyFont="1" applyAlignment="1">
      <alignment horizontal="left"/>
    </xf>
    <xf numFmtId="0" fontId="24" fillId="0" borderId="10" xfId="0" applyFont="1" applyBorder="1" applyAlignment="1">
      <alignment horizontal="left" wrapText="1"/>
    </xf>
    <xf numFmtId="0" fontId="24" fillId="0" borderId="11" xfId="0" applyFont="1" applyBorder="1" applyAlignment="1">
      <alignment horizontal="left" wrapText="1"/>
    </xf>
    <xf numFmtId="0" fontId="24" fillId="0" borderId="8" xfId="0" applyFont="1" applyBorder="1" applyAlignment="1">
      <alignment horizontal="left"/>
    </xf>
    <xf numFmtId="0" fontId="24" fillId="0" borderId="9" xfId="0" applyFont="1" applyBorder="1" applyAlignment="1">
      <alignment horizontal="left"/>
    </xf>
    <xf numFmtId="0" fontId="24" fillId="0" borderId="14" xfId="0" applyFont="1" applyBorder="1" applyAlignment="1">
      <alignment horizontal="left"/>
    </xf>
    <xf numFmtId="0" fontId="24" fillId="0" borderId="10" xfId="0" applyFont="1" applyBorder="1" applyAlignment="1">
      <alignment horizontal="left"/>
    </xf>
    <xf numFmtId="0" fontId="12" fillId="0" borderId="0" xfId="0" applyFont="1" applyAlignment="1">
      <alignment horizontal="left" wrapText="1"/>
    </xf>
  </cellXfs>
  <cellStyles count="2">
    <cellStyle name="Normal" xfId="0" builtinId="0"/>
    <cellStyle name="Normal_feulCal" xfId="1"/>
  </cellStyles>
  <dxfs count="7">
    <dxf>
      <font>
        <color theme="0"/>
      </font>
      <fill>
        <patternFill patternType="none">
          <bgColor indexed="65"/>
        </patternFill>
      </fill>
      <border>
        <left/>
        <right/>
        <top/>
        <bottom/>
      </border>
    </dxf>
    <dxf>
      <fill>
        <patternFill patternType="none">
          <bgColor indexed="65"/>
        </patternFill>
      </fill>
      <border>
        <left/>
        <right/>
        <top/>
        <bottom/>
      </border>
    </dxf>
    <dxf>
      <font>
        <color theme="0"/>
      </font>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167640</xdr:colOff>
      <xdr:row>0</xdr:row>
      <xdr:rowOff>1066800</xdr:rowOff>
    </xdr:to>
    <xdr:pic>
      <xdr:nvPicPr>
        <xdr:cNvPr id="103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0"/>
          <a:ext cx="113538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198120</xdr:colOff>
      <xdr:row>0</xdr:row>
      <xdr:rowOff>0</xdr:rowOff>
    </xdr:from>
    <xdr:to>
      <xdr:col>2</xdr:col>
      <xdr:colOff>60960</xdr:colOff>
      <xdr:row>10</xdr:row>
      <xdr:rowOff>45720</xdr:rowOff>
    </xdr:to>
    <xdr:pic>
      <xdr:nvPicPr>
        <xdr:cNvPr id="2056"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0"/>
          <a:ext cx="1424940" cy="1775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V50"/>
  <sheetViews>
    <sheetView showGridLines="0" showRowColHeaders="0" showZeros="0" tabSelected="1" workbookViewId="0">
      <selection activeCell="A26" sqref="A26:M27"/>
    </sheetView>
  </sheetViews>
  <sheetFormatPr baseColWidth="10" defaultColWidth="11.44140625" defaultRowHeight="13.2" x14ac:dyDescent="0.25"/>
  <cols>
    <col min="1" max="1" width="3.44140625" style="33" customWidth="1"/>
    <col min="2" max="2" width="1.5546875" style="33" customWidth="1"/>
    <col min="3" max="3" width="14.109375" style="33" customWidth="1"/>
    <col min="4" max="4" width="9" style="33" customWidth="1"/>
    <col min="5" max="5" width="1.109375" style="33" customWidth="1"/>
    <col min="6" max="6" width="13.33203125" style="33" customWidth="1"/>
    <col min="7" max="7" width="3.109375" style="33" customWidth="1"/>
    <col min="8" max="8" width="11.33203125" style="33" customWidth="1"/>
    <col min="9" max="9" width="14.33203125" style="33" customWidth="1"/>
    <col min="10" max="10" width="1.33203125" style="33" customWidth="1"/>
    <col min="11" max="11" width="14.33203125" style="33" customWidth="1"/>
    <col min="12" max="12" width="1.33203125" style="34" customWidth="1"/>
    <col min="13" max="13" width="14.33203125" style="33" customWidth="1"/>
    <col min="14" max="14" width="1.33203125" style="33" customWidth="1"/>
    <col min="15" max="15" width="14.33203125" style="33" customWidth="1"/>
    <col min="16" max="16384" width="11.44140625" style="33"/>
  </cols>
  <sheetData>
    <row r="1" spans="1:15" ht="93" customHeight="1" x14ac:dyDescent="0.25">
      <c r="C1" s="112"/>
      <c r="D1" s="112"/>
      <c r="E1" s="112"/>
      <c r="F1" s="112"/>
      <c r="G1" s="112"/>
      <c r="H1" s="112"/>
      <c r="I1" s="112"/>
      <c r="J1" s="112"/>
      <c r="K1" s="112"/>
    </row>
    <row r="2" spans="1:15" ht="21" customHeight="1" x14ac:dyDescent="0.25">
      <c r="A2" s="39" t="s">
        <v>1935</v>
      </c>
      <c r="C2" s="35"/>
      <c r="D2" s="35"/>
      <c r="E2" s="35"/>
      <c r="F2" s="35"/>
      <c r="G2" s="35"/>
      <c r="H2" s="35"/>
      <c r="I2" s="35"/>
      <c r="J2" s="35"/>
    </row>
    <row r="3" spans="1:15" ht="41.25" customHeight="1" x14ac:dyDescent="0.25">
      <c r="A3" s="102"/>
      <c r="B3" s="102"/>
      <c r="C3" s="113" t="s">
        <v>8444</v>
      </c>
      <c r="D3" s="113"/>
      <c r="E3" s="113"/>
      <c r="F3" s="113"/>
      <c r="G3" s="113"/>
      <c r="H3" s="113"/>
      <c r="I3" s="113"/>
      <c r="J3" s="113"/>
      <c r="K3" s="113"/>
      <c r="L3" s="113"/>
      <c r="M3" s="102"/>
    </row>
    <row r="4" spans="1:15" ht="15" customHeight="1" x14ac:dyDescent="0.25">
      <c r="C4" s="35"/>
      <c r="D4" s="35"/>
      <c r="E4" s="35"/>
      <c r="F4" s="35"/>
      <c r="G4" s="35"/>
      <c r="H4" s="35"/>
      <c r="I4" s="35"/>
      <c r="J4" s="35"/>
    </row>
    <row r="5" spans="1:15" ht="15" customHeight="1" x14ac:dyDescent="0.25">
      <c r="C5" s="113"/>
      <c r="D5" s="114"/>
      <c r="E5" s="114"/>
      <c r="F5" s="114"/>
      <c r="G5" s="114"/>
      <c r="H5" s="114"/>
      <c r="I5" s="114"/>
      <c r="J5" s="114"/>
      <c r="K5" s="114"/>
      <c r="L5" s="37"/>
    </row>
    <row r="6" spans="1:15" ht="21.75" customHeight="1" x14ac:dyDescent="0.25">
      <c r="A6" s="39"/>
      <c r="C6" s="121" t="s">
        <v>598</v>
      </c>
      <c r="D6" s="121"/>
      <c r="E6" s="36"/>
      <c r="F6" s="78"/>
      <c r="G6" s="38"/>
      <c r="H6" s="36"/>
      <c r="I6" s="36"/>
      <c r="J6" s="36"/>
      <c r="K6" s="36"/>
    </row>
    <row r="7" spans="1:15" ht="21.75" customHeight="1" x14ac:dyDescent="0.25">
      <c r="A7" s="39"/>
      <c r="B7" s="39"/>
      <c r="C7" s="36"/>
      <c r="D7" s="36"/>
      <c r="E7" s="36"/>
      <c r="F7" s="40">
        <f>DATE(YEAR(datcal)+1,MONTH(datcal),DAY(datcal))</f>
        <v>366</v>
      </c>
      <c r="G7" s="36"/>
      <c r="H7" s="36"/>
      <c r="I7" s="36"/>
      <c r="J7" s="36"/>
      <c r="K7" s="36"/>
    </row>
    <row r="8" spans="1:15" ht="30" customHeight="1" x14ac:dyDescent="0.25">
      <c r="A8" s="39"/>
      <c r="C8" s="118" t="s">
        <v>439</v>
      </c>
      <c r="D8" s="118"/>
      <c r="E8" s="32">
        <v>4545</v>
      </c>
      <c r="F8" s="127"/>
      <c r="G8" s="127"/>
      <c r="H8" s="127"/>
      <c r="I8" s="127"/>
      <c r="J8" s="127"/>
      <c r="K8" s="127"/>
    </row>
    <row r="9" spans="1:15" ht="15" customHeight="1" thickBot="1" x14ac:dyDescent="0.3">
      <c r="C9" s="36"/>
      <c r="D9" s="36"/>
      <c r="E9" s="36"/>
      <c r="F9" s="36"/>
      <c r="G9" s="36"/>
      <c r="H9" s="36"/>
      <c r="I9" s="36"/>
      <c r="J9" s="36"/>
      <c r="K9" s="36"/>
    </row>
    <row r="10" spans="1:15" ht="24.9" customHeight="1" thickBot="1" x14ac:dyDescent="0.3">
      <c r="C10" s="118" t="s">
        <v>599</v>
      </c>
      <c r="D10" s="118"/>
      <c r="E10" s="32"/>
      <c r="F10" s="30"/>
      <c r="G10" s="41"/>
      <c r="H10" s="115"/>
      <c r="I10" s="115"/>
      <c r="J10" s="115"/>
      <c r="K10" s="115"/>
      <c r="N10" s="42"/>
    </row>
    <row r="11" spans="1:15" ht="15" customHeight="1" thickBot="1" x14ac:dyDescent="0.3">
      <c r="C11" s="43"/>
      <c r="D11" s="43"/>
      <c r="E11" s="43"/>
      <c r="F11" s="41"/>
      <c r="G11" s="41"/>
      <c r="H11" s="115"/>
      <c r="I11" s="115"/>
      <c r="J11" s="115"/>
      <c r="K11" s="115"/>
      <c r="M11" s="97" t="b">
        <f>NOT(ISBLANK(F16))</f>
        <v>0</v>
      </c>
    </row>
    <row r="12" spans="1:15" ht="24.9" customHeight="1" thickBot="1" x14ac:dyDescent="0.3">
      <c r="C12" s="117" t="s">
        <v>600</v>
      </c>
      <c r="D12" s="117"/>
      <c r="E12" s="44"/>
      <c r="F12" s="30"/>
      <c r="G12" s="41"/>
      <c r="H12" s="115"/>
      <c r="I12" s="115"/>
      <c r="J12" s="115"/>
      <c r="K12" s="115"/>
      <c r="N12" s="45"/>
      <c r="O12" s="46"/>
    </row>
    <row r="13" spans="1:15" ht="15" customHeight="1" thickBot="1" x14ac:dyDescent="0.3">
      <c r="C13" s="43"/>
      <c r="D13" s="47"/>
      <c r="E13" s="47"/>
      <c r="F13" s="48"/>
      <c r="G13" s="48"/>
      <c r="H13" s="49"/>
      <c r="I13" s="49"/>
      <c r="J13" s="49"/>
    </row>
    <row r="14" spans="1:15" ht="24.9" customHeight="1" thickBot="1" x14ac:dyDescent="0.3">
      <c r="C14" s="119" t="s">
        <v>601</v>
      </c>
      <c r="D14" s="120"/>
      <c r="E14" s="50"/>
      <c r="F14" s="31"/>
      <c r="G14" s="51"/>
      <c r="H14" s="116" t="s">
        <v>639</v>
      </c>
      <c r="I14" s="116"/>
      <c r="J14" s="116"/>
      <c r="K14" s="116"/>
    </row>
    <row r="15" spans="1:15" ht="27.75" customHeight="1" thickBot="1" x14ac:dyDescent="0.3">
      <c r="C15" s="52"/>
      <c r="D15" s="53"/>
      <c r="E15" s="53"/>
      <c r="F15" s="98"/>
      <c r="G15" s="48"/>
      <c r="H15" s="116"/>
      <c r="I15" s="116"/>
      <c r="J15" s="116"/>
      <c r="K15" s="116"/>
    </row>
    <row r="16" spans="1:15" ht="24.9" customHeight="1" thickBot="1" x14ac:dyDescent="0.3">
      <c r="C16" s="118" t="s">
        <v>602</v>
      </c>
      <c r="D16" s="124"/>
      <c r="E16" s="54"/>
      <c r="F16" s="100"/>
      <c r="G16" s="51"/>
      <c r="H16" s="55"/>
      <c r="I16" s="55"/>
      <c r="J16" s="55"/>
      <c r="K16" s="55"/>
    </row>
    <row r="17" spans="3:48" ht="15" customHeight="1" thickBot="1" x14ac:dyDescent="0.3">
      <c r="C17" s="56"/>
      <c r="D17" s="53"/>
      <c r="E17" s="53"/>
      <c r="F17" s="57"/>
      <c r="G17" s="57"/>
      <c r="H17" s="49"/>
      <c r="I17" s="49"/>
      <c r="J17" s="49"/>
    </row>
    <row r="18" spans="3:48" ht="24.9" customHeight="1" thickBot="1" x14ac:dyDescent="0.3">
      <c r="C18" s="125" t="s">
        <v>448</v>
      </c>
      <c r="D18" s="126"/>
      <c r="E18" s="52"/>
      <c r="F18" s="1">
        <f>IF(ISBLANK(F16),0,IF(F16/F14&gt;0.9,0,F16/F14))</f>
        <v>0</v>
      </c>
      <c r="G18" s="58"/>
      <c r="H18" s="125" t="s">
        <v>1742</v>
      </c>
      <c r="I18" s="125"/>
      <c r="J18" s="59"/>
      <c r="K18" s="1">
        <f>IF(F18&lt;0.8,F18,ROUND(F18*(4/7)+40%,3))</f>
        <v>0</v>
      </c>
      <c r="L18" s="37">
        <f>IF(F18&lt;0.8,F18,K18)</f>
        <v>0</v>
      </c>
      <c r="M18" s="60"/>
    </row>
    <row r="19" spans="3:48" ht="15" customHeight="1" x14ac:dyDescent="0.25">
      <c r="C19" s="56"/>
      <c r="D19" s="52"/>
      <c r="E19" s="52"/>
      <c r="F19" s="96">
        <f>IF(ISBLANK(F14),0,IF(F16/F14&gt;0.9,"La quotité ne peut être supérieure à 90%",0))</f>
        <v>0</v>
      </c>
      <c r="G19" s="58"/>
      <c r="H19" s="61"/>
      <c r="I19" s="61"/>
      <c r="J19" s="61"/>
      <c r="K19" s="62"/>
      <c r="M19" s="34"/>
      <c r="N19" s="34"/>
    </row>
    <row r="20" spans="3:48" ht="15" customHeight="1" x14ac:dyDescent="0.25">
      <c r="C20" s="56"/>
      <c r="D20" s="52"/>
      <c r="E20" s="52"/>
      <c r="F20" s="58"/>
      <c r="G20" s="58"/>
      <c r="H20" s="61"/>
      <c r="I20" s="122" t="str">
        <f>IF(ISBLANK(datcal),"du 1er septembre au 31 décembre ",Lettre!Q7)</f>
        <v xml:space="preserve">du 1er septembre au 31 décembre </v>
      </c>
      <c r="J20" s="61"/>
      <c r="K20" s="122" t="str">
        <f>IF(ISBLANK(datcal),"du 1 janvier au 31 août ",IF(Lettre!U2&gt;1,Lettre!R7,""))</f>
        <v xml:space="preserve">du 1 janvier au 31 août </v>
      </c>
      <c r="M20" s="122" t="str">
        <f>IF(ISBLANK(datcal),"du 1 janvier au 31 août ",IF(Lettre!U2&gt;2,Lettre!S7,""))</f>
        <v xml:space="preserve">du 1 janvier au 31 août </v>
      </c>
      <c r="N20" s="34"/>
      <c r="O20" s="122" t="str">
        <f>IF(ISBLANK(datcal),"du 1 janvier au 31 août ",IF(Lettre!U2&gt;3,Lettre!T7,""))</f>
        <v xml:space="preserve">du 1 janvier au 31 août </v>
      </c>
    </row>
    <row r="21" spans="3:48" ht="18" customHeight="1" x14ac:dyDescent="0.25">
      <c r="C21" s="63"/>
      <c r="D21" s="63"/>
      <c r="E21" s="63"/>
      <c r="F21" s="64"/>
      <c r="G21" s="64"/>
      <c r="H21" s="65"/>
      <c r="I21" s="123"/>
      <c r="J21" s="61"/>
      <c r="K21" s="122"/>
      <c r="M21" s="122"/>
      <c r="N21" s="34"/>
      <c r="O21" s="123"/>
    </row>
    <row r="22" spans="3:48" ht="30" customHeight="1" x14ac:dyDescent="0.25">
      <c r="C22" s="66" t="s">
        <v>445</v>
      </c>
      <c r="D22" s="67"/>
      <c r="E22" s="67"/>
      <c r="F22" s="67"/>
      <c r="G22" s="67"/>
      <c r="H22" s="67"/>
      <c r="I22" s="68" t="str">
        <f>IF(ISBLANK(datcal),"",IF(F18&gt;0,VLOOKUP(datcal,zonecal,5),0))</f>
        <v/>
      </c>
      <c r="J22" s="69"/>
      <c r="K22" s="68" t="str">
        <f>IF(ISBLANK(datcal),"",IF(AND(F18&gt;0,Lettre!U2&gt;1),VLOOKUP(Lettre!U4,zonecal,5),0))</f>
        <v/>
      </c>
      <c r="M22" s="68" t="str">
        <f>IF(ISBLANK(datcal),"",IF(AND(F18&gt;0,Lettre!U2&gt;2),VLOOKUP(Lettre!U5,zonecal,5),0))</f>
        <v/>
      </c>
      <c r="N22" s="34"/>
      <c r="O22" s="68" t="str">
        <f>IF(ISBLANK(datcal),"",IF(AND(F18&gt;0,Lettre!U2&gt;3),VLOOKUP(Lettre!U6,zonecal,5),0))</f>
        <v/>
      </c>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row>
    <row r="23" spans="3:48" ht="30" customHeight="1" x14ac:dyDescent="0.25">
      <c r="C23" s="70" t="s">
        <v>447</v>
      </c>
      <c r="D23" s="71"/>
      <c r="E23" s="71"/>
      <c r="F23" s="71"/>
      <c r="G23" s="71"/>
      <c r="H23" s="71"/>
      <c r="I23" s="72" t="str">
        <f>IF(ISBLANK(datcal),"",VLOOKUP(datcal,zonecal,6))</f>
        <v/>
      </c>
      <c r="J23" s="69"/>
      <c r="K23" s="103" t="str">
        <f>IF(ISBLANK(datcal),"",IF(Lettre!U2&gt;1,VLOOKUP(Lettre!U4,zonecal,6),0))</f>
        <v/>
      </c>
      <c r="M23" s="72" t="str">
        <f>IF(ISBLANK(datcal),"",IF(Lettre!U2&gt;2,VLOOKUP(Lettre!U5,zonecal,6),0))</f>
        <v/>
      </c>
      <c r="N23" s="34"/>
      <c r="O23" s="104" t="str">
        <f>IF(ISBLANK(datcal),"",IF(Lettre!U2&gt;3,VLOOKUP(Lettre!U6,zonecal,6),0))</f>
        <v/>
      </c>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row>
    <row r="24" spans="3:48" ht="30" customHeight="1" x14ac:dyDescent="0.25">
      <c r="C24" s="74" t="s">
        <v>1897</v>
      </c>
      <c r="D24" s="75"/>
      <c r="E24" s="75"/>
      <c r="F24" s="75"/>
      <c r="G24" s="75"/>
      <c r="H24" s="75"/>
      <c r="I24" s="68" t="str">
        <f>IF(ISBLANK(datcal),"",(((F10+F12)*(VLOOKUP(datcal,zonecal,2)/12))*I22)/100)</f>
        <v/>
      </c>
      <c r="J24" s="69"/>
      <c r="K24" s="68" t="str">
        <f>IF(ISBLANK(datcal),"",(((F10+F12)*(VLOOKUP(Lettre!U4,zonecal,2)/12))*K22)/100)</f>
        <v/>
      </c>
      <c r="M24" s="73" t="str">
        <f>IF(ISBLANK(datcal),"",(((F10+F12)*(VLOOKUP(Lettre!U5,zonecal,2)/12))*M22)/100)</f>
        <v/>
      </c>
      <c r="N24" s="34"/>
      <c r="O24" s="73" t="str">
        <f>IF(ISBLANK(datcal),"",(((F10+F12)*(VLOOKUP(datcal2,zonecal,2)/12))*O22)/100)</f>
        <v/>
      </c>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row>
    <row r="25" spans="3:48" ht="30" customHeight="1" x14ac:dyDescent="0.25">
      <c r="C25" s="70" t="s">
        <v>446</v>
      </c>
      <c r="D25" s="71"/>
      <c r="E25" s="71"/>
      <c r="F25" s="71"/>
      <c r="G25" s="71"/>
      <c r="H25" s="76"/>
      <c r="I25" s="72" t="str">
        <f>IF(ISBLANK(datcal),"",I24-I23)</f>
        <v/>
      </c>
      <c r="J25" s="69"/>
      <c r="K25" s="103" t="str">
        <f>IF(ISBLANK(datcal),"",IF(K24&gt;0,K24-K23,0))</f>
        <v/>
      </c>
      <c r="M25" s="72" t="str">
        <f>IF(ISBLANK(datcal),"",IF(M24&gt;0,M24-M23,0))</f>
        <v/>
      </c>
      <c r="N25" s="34"/>
      <c r="O25" s="104" t="str">
        <f>IF(ISBLANK(datcal),"",IF(O24&gt;0,O24-O23,0))</f>
        <v/>
      </c>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row>
    <row r="26" spans="3:48" x14ac:dyDescent="0.25">
      <c r="J26" s="34"/>
      <c r="K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row>
    <row r="27" spans="3:48" x14ac:dyDescent="0.25">
      <c r="J27" s="34"/>
      <c r="K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row>
    <row r="37" spans="1:20" ht="15" customHeight="1" x14ac:dyDescent="0.25"/>
    <row r="38" spans="1:20" ht="15" customHeight="1" x14ac:dyDescent="0.25"/>
    <row r="39" spans="1:20" ht="15" customHeight="1" x14ac:dyDescent="0.25"/>
    <row r="41" spans="1:20" ht="15" customHeight="1" x14ac:dyDescent="0.25"/>
    <row r="42" spans="1:20" ht="15" customHeight="1" x14ac:dyDescent="0.25"/>
    <row r="43" spans="1:20" ht="15" customHeight="1" x14ac:dyDescent="0.25"/>
    <row r="45" spans="1:20" ht="15" hidden="1" customHeight="1" x14ac:dyDescent="0.25"/>
    <row r="46" spans="1:20" ht="15" hidden="1" customHeight="1" x14ac:dyDescent="0.25">
      <c r="A46"/>
      <c r="B46"/>
      <c r="C46"/>
      <c r="D46"/>
      <c r="E46"/>
      <c r="F46"/>
      <c r="G46"/>
      <c r="H46"/>
      <c r="I46"/>
      <c r="J46"/>
      <c r="K46"/>
      <c r="L46"/>
      <c r="M46"/>
      <c r="N46"/>
      <c r="O46"/>
      <c r="P46"/>
      <c r="Q46"/>
      <c r="R46"/>
      <c r="S46"/>
      <c r="T46"/>
    </row>
    <row r="47" spans="1:20" ht="15" hidden="1" customHeight="1" x14ac:dyDescent="0.25">
      <c r="A47"/>
      <c r="B47"/>
      <c r="C47"/>
      <c r="D47"/>
      <c r="E47"/>
      <c r="F47"/>
      <c r="G47"/>
      <c r="H47"/>
      <c r="I47" s="81"/>
      <c r="J47"/>
      <c r="K47"/>
      <c r="L47"/>
      <c r="M47"/>
      <c r="N47"/>
      <c r="O47"/>
      <c r="P47" s="82"/>
      <c r="Q47"/>
      <c r="R47"/>
      <c r="S47"/>
      <c r="T47"/>
    </row>
    <row r="50" spans="4:5" x14ac:dyDescent="0.25">
      <c r="D50" s="77"/>
      <c r="E50" s="77"/>
    </row>
  </sheetData>
  <sheetProtection password="DCD1" sheet="1"/>
  <mergeCells count="18">
    <mergeCell ref="M20:M21"/>
    <mergeCell ref="O20:O21"/>
    <mergeCell ref="C3:L3"/>
    <mergeCell ref="K20:K21"/>
    <mergeCell ref="C16:D16"/>
    <mergeCell ref="H18:I18"/>
    <mergeCell ref="C18:D18"/>
    <mergeCell ref="I20:I21"/>
    <mergeCell ref="F8:K8"/>
    <mergeCell ref="C1:K1"/>
    <mergeCell ref="C5:K5"/>
    <mergeCell ref="H10:K12"/>
    <mergeCell ref="H14:K15"/>
    <mergeCell ref="C12:D12"/>
    <mergeCell ref="C10:D10"/>
    <mergeCell ref="C14:D14"/>
    <mergeCell ref="C8:D8"/>
    <mergeCell ref="C6:D6"/>
  </mergeCells>
  <phoneticPr fontId="0" type="noConversion"/>
  <conditionalFormatting sqref="K22:K25">
    <cfRule type="expression" dxfId="6" priority="6" stopIfTrue="1">
      <formula>$K$20=""</formula>
    </cfRule>
  </conditionalFormatting>
  <conditionalFormatting sqref="M22:M25">
    <cfRule type="expression" dxfId="4" priority="5" stopIfTrue="1">
      <formula>$M$20=""</formula>
    </cfRule>
  </conditionalFormatting>
  <conditionalFormatting sqref="O22:O25">
    <cfRule type="expression" dxfId="2" priority="3" stopIfTrue="1">
      <formula>$O$20=""</formula>
    </cfRule>
  </conditionalFormatting>
  <conditionalFormatting sqref="M20:O25">
    <cfRule type="expression" dxfId="0" priority="1">
      <formula>$K$18=0</formula>
    </cfRule>
  </conditionalFormatting>
  <pageMargins left="0.31496062992125984" right="0.35433070866141736" top="0.51181102362204722" bottom="0.82677165354330717" header="0.23622047244094491" footer="0.31496062992125984"/>
  <pageSetup paperSize="9" scale="83" fitToHeight="0" orientation="portrait" r:id="rId1"/>
  <headerFooter alignWithMargins="0">
    <oddFooter>&amp;L&amp;F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U71"/>
  <sheetViews>
    <sheetView topLeftCell="M1" zoomScaleNormal="100" zoomScaleSheetLayoutView="100" workbookViewId="0">
      <selection activeCell="U5" sqref="U5"/>
    </sheetView>
  </sheetViews>
  <sheetFormatPr baseColWidth="10" defaultColWidth="11.44140625" defaultRowHeight="15" customHeight="1" x14ac:dyDescent="0.25"/>
  <cols>
    <col min="1" max="1" width="19.6640625" style="16" customWidth="1"/>
    <col min="2" max="2" width="3.109375" style="16" customWidth="1"/>
    <col min="3" max="6" width="11.44140625" style="8"/>
    <col min="7" max="7" width="13.109375" style="8" customWidth="1"/>
    <col min="8" max="8" width="13.6640625" style="8" customWidth="1"/>
    <col min="9" max="9" width="34.5546875" style="8" customWidth="1"/>
    <col min="10" max="10" width="11.44140625" style="8"/>
    <col min="11" max="15" width="11.44140625" style="16"/>
    <col min="16" max="16" width="5.44140625" style="16" customWidth="1"/>
    <col min="17" max="17" width="10.6640625" style="16" customWidth="1"/>
    <col min="18" max="18" width="10.33203125" style="16" bestFit="1" customWidth="1"/>
    <col min="19" max="20" width="11.44140625" style="16"/>
    <col min="21" max="21" width="8.6640625" style="16" bestFit="1" customWidth="1"/>
    <col min="22" max="16384" width="11.44140625" style="16"/>
  </cols>
  <sheetData>
    <row r="1" spans="1:21" ht="9.75" customHeight="1" x14ac:dyDescent="0.25">
      <c r="A1" s="16" t="s">
        <v>1295</v>
      </c>
      <c r="C1" s="21"/>
      <c r="D1" s="21"/>
      <c r="E1" s="21"/>
      <c r="F1" s="21"/>
      <c r="G1" s="21"/>
      <c r="H1" s="21"/>
      <c r="I1" s="21"/>
      <c r="K1" s="16" t="s">
        <v>1411</v>
      </c>
      <c r="Q1" s="16" t="s">
        <v>1930</v>
      </c>
    </row>
    <row r="2" spans="1:21" ht="15" customHeight="1" x14ac:dyDescent="0.25">
      <c r="C2" s="85"/>
      <c r="D2" s="85"/>
      <c r="E2" s="85"/>
      <c r="F2" s="85"/>
      <c r="G2" s="83" t="s">
        <v>1419</v>
      </c>
      <c r="H2" s="84">
        <f ca="1">TODAY()</f>
        <v>45266</v>
      </c>
      <c r="I2" s="84"/>
      <c r="K2" s="16" t="s">
        <v>1412</v>
      </c>
      <c r="L2" s="24" t="str">
        <f>TEXT(datcal,"jj/mm/aaaa")</f>
        <v>00/01/1900</v>
      </c>
      <c r="M2" s="29" t="e">
        <f>IF(MONTH(dateTP)&lt;9,1,2)</f>
        <v>#VALUE!</v>
      </c>
      <c r="Q2" s="24">
        <f>datcal</f>
        <v>0</v>
      </c>
      <c r="R2" s="24">
        <f>DATEVALUE(IF(MONTH(Q2)&gt;=9,CONCATENATE("31/08/",YEAR(Q2)+1),CONCATENATE("31/08/",YEAR(Q2))))</f>
        <v>244</v>
      </c>
      <c r="S2" s="24"/>
      <c r="T2" s="24"/>
      <c r="U2" s="101" t="e">
        <f>MATCH(R2,feuilCal!A:A,1)-MATCH(Q2,feuilCal!A:A,1)+1</f>
        <v>#N/A</v>
      </c>
    </row>
    <row r="3" spans="1:21" ht="12" customHeight="1" x14ac:dyDescent="0.25">
      <c r="C3" s="85"/>
      <c r="D3" s="85"/>
      <c r="E3" s="85"/>
      <c r="F3" s="85"/>
      <c r="G3" s="85"/>
      <c r="H3" s="85"/>
      <c r="I3" s="85"/>
      <c r="K3" s="16" t="s">
        <v>1413</v>
      </c>
      <c r="L3" s="22" t="str">
        <f>TEXT(cts!F18*1000,"###,00 %")</f>
        <v>,00%</v>
      </c>
      <c r="Q3" s="16" t="s">
        <v>1931</v>
      </c>
      <c r="R3" s="16" t="s">
        <v>1932</v>
      </c>
      <c r="S3" s="16" t="s">
        <v>1933</v>
      </c>
      <c r="T3" s="16" t="s">
        <v>1934</v>
      </c>
      <c r="U3" s="24">
        <f>Q2</f>
        <v>0</v>
      </c>
    </row>
    <row r="4" spans="1:21" ht="12" customHeight="1" x14ac:dyDescent="0.25">
      <c r="C4" s="85"/>
      <c r="D4" s="85"/>
      <c r="E4" s="85"/>
      <c r="F4" s="85"/>
      <c r="G4" s="85"/>
      <c r="H4" s="85"/>
      <c r="I4" s="85"/>
      <c r="L4" s="22"/>
      <c r="Q4" s="24" t="e">
        <f>IF(ISBLANK(Q2),"",IF(VLOOKUP(Q2,zonecal,1)&lt;Q2,Q2,VLOOKUP(Q2,zonecal,1)))</f>
        <v>#N/A</v>
      </c>
      <c r="R4" s="24" t="e">
        <f>IF(U2&gt;1,IF(YEAR(U3)&lt;&gt;YEAR(U4),DATEVALUE(CONCATENATE("01/01/",YEAR(R2))),U4),"")</f>
        <v>#N/A</v>
      </c>
      <c r="S4" s="24" t="e">
        <f>IF(U2&gt;2,IF(YEAR(U4)&lt;&gt;YEAR(U5),DATEVALUE(CONCATENATE("01/01/",YEAR(R2))),U5),"")</f>
        <v>#N/A</v>
      </c>
      <c r="T4" s="24" t="e">
        <f>IF(U2&gt;3,IF(YEAR(U5)&lt;&gt;YEAR(U6),DATEVALUE(CONCATENATE("01/01/",YEAR(R2))),U6),"")</f>
        <v>#N/A</v>
      </c>
      <c r="U4" s="24" t="e">
        <f ca="1">INDIRECT(ADDRESS(MATCH(U3,feuilCal!A:A,1)+1,1,1,FALSE,"feuilCal"),FALSE)</f>
        <v>#N/A</v>
      </c>
    </row>
    <row r="5" spans="1:21" ht="15" customHeight="1" x14ac:dyDescent="0.25">
      <c r="C5" s="85"/>
      <c r="D5" s="85"/>
      <c r="E5" s="85"/>
      <c r="F5" s="85"/>
      <c r="G5" s="85" t="s">
        <v>1418</v>
      </c>
      <c r="H5" s="85"/>
      <c r="I5" s="85"/>
      <c r="L5" s="22" t="s">
        <v>1380</v>
      </c>
      <c r="M5" s="22" t="s">
        <v>1381</v>
      </c>
      <c r="N5" s="22" t="s">
        <v>1936</v>
      </c>
      <c r="O5" s="22" t="s">
        <v>1937</v>
      </c>
      <c r="P5" s="22"/>
      <c r="Q5" s="24" t="e">
        <f>IF(U2&gt;1,IF(YEAR(Q2)&lt;&gt;YEAR(R2),R4-1,R2),R2)</f>
        <v>#N/A</v>
      </c>
      <c r="R5" s="24" t="e">
        <f>IF(U2&gt;2,IF(YEAR(Q2)&lt;&gt;YEAR(R2),S4-1,R2),R2)</f>
        <v>#N/A</v>
      </c>
      <c r="S5" s="24" t="e">
        <f>IF(U2&gt;3,IF(YEAR(Q2)&lt;&gt;YEAR(R2),T4-1,R2),R2)</f>
        <v>#N/A</v>
      </c>
      <c r="T5" s="24">
        <f>R2</f>
        <v>244</v>
      </c>
      <c r="U5" s="24" t="e">
        <f ca="1">INDIRECT(ADDRESS(MATCH(U4,feuilCal!A:A,1)+1,1,1,FALSE,"feuilCal"),FALSE)</f>
        <v>#N/A</v>
      </c>
    </row>
    <row r="6" spans="1:21" ht="15" customHeight="1" x14ac:dyDescent="0.25">
      <c r="C6" s="85"/>
      <c r="D6" s="85"/>
      <c r="E6" s="85"/>
      <c r="F6" s="85"/>
      <c r="G6" s="85"/>
      <c r="H6" s="85"/>
      <c r="I6" s="85"/>
      <c r="K6" s="16" t="s">
        <v>1414</v>
      </c>
      <c r="L6" s="23" t="str">
        <f>TEXT(cts!I22,"0,00")</f>
        <v/>
      </c>
      <c r="M6" s="23" t="str">
        <f>TEXT(cts!K22,"#0,00")</f>
        <v/>
      </c>
      <c r="N6" s="23" t="str">
        <f>TEXT(cts!M22,"#0,00")</f>
        <v/>
      </c>
      <c r="O6" s="23" t="str">
        <f>TEXT(cts!O22,"#0,00")</f>
        <v/>
      </c>
      <c r="Q6" s="24"/>
      <c r="U6" s="24" t="e">
        <f ca="1">INDIRECT(ADDRESS(MATCH(U5,feuilCal!A:A,1)+1,1,1,FALSE,"feuilCal"),FALSE)</f>
        <v>#N/A</v>
      </c>
    </row>
    <row r="7" spans="1:21" ht="15" customHeight="1" x14ac:dyDescent="0.25">
      <c r="C7" s="85"/>
      <c r="D7" s="85"/>
      <c r="E7" s="85"/>
      <c r="F7" s="85"/>
      <c r="G7" s="85" t="s">
        <v>1406</v>
      </c>
      <c r="H7" s="85"/>
      <c r="I7" s="85"/>
      <c r="K7" s="16" t="s">
        <v>1415</v>
      </c>
      <c r="L7" s="23" t="str">
        <f>TEXT(cts!I24,"#0,00")</f>
        <v/>
      </c>
      <c r="M7" s="23" t="str">
        <f>TEXT(cts!K24,"#0,00")</f>
        <v/>
      </c>
      <c r="N7" s="23" t="str">
        <f>TEXT(cts!M24,"#0,00")</f>
        <v/>
      </c>
      <c r="O7" s="23" t="str">
        <f>TEXT(cts!O24,"#0,00")</f>
        <v/>
      </c>
      <c r="Q7" s="142" t="e">
        <f>CONCATENATE("du ",IF(DAY(Q4)=1,CONCATENATE("1er",TEXT(Q4," mmmm")),TEXT(Q4,"jj mmmm"))," au ",TEXT(Q5,"jj mmmm aaaa"))</f>
        <v>#N/A</v>
      </c>
      <c r="R7" s="142" t="e">
        <f>CONCATENATE("du ",IF(DAY(R4)=1,CONCATENATE("1er",TEXT(R4," mmmm")),TEXT(R4,"jj mmmm"))," au ",TEXT(R5,"jj mmmm aaaa"))</f>
        <v>#N/A</v>
      </c>
      <c r="S7" s="142" t="e">
        <f>CONCATENATE("du ",IF(DAY(S4)=1,CONCATENATE("1er",TEXT(S4," mmmm")),TEXT(S4,"jj mmmm"))," au ",TEXT(S5,"jj mmmm aaaa"))</f>
        <v>#N/A</v>
      </c>
      <c r="T7" s="142" t="e">
        <f>CONCATENATE("du ",IF(DAY(T4)=1,CONCATENATE("1er",TEXT(T4," mmmm")),TEXT(T4,"jj mmmm"))," au ",TEXT(T5,"jj mmmm aaaa"))</f>
        <v>#N/A</v>
      </c>
      <c r="U7" s="24" t="e">
        <f ca="1">INDIRECT(ADDRESS(MATCH(U6,feuilCal!A:A,1)+1,1,1,FALSE,"feuilCal"),FALSE)</f>
        <v>#N/A</v>
      </c>
    </row>
    <row r="8" spans="1:21" ht="12.75" customHeight="1" x14ac:dyDescent="0.25">
      <c r="C8" s="85"/>
      <c r="D8" s="85"/>
      <c r="E8" s="85"/>
      <c r="F8" s="85"/>
      <c r="G8" s="85"/>
      <c r="H8" s="85"/>
      <c r="I8" s="85"/>
      <c r="K8" s="16" t="s">
        <v>1416</v>
      </c>
      <c r="L8" s="23" t="str">
        <f>TEXT(cts!I25,"#0,00")</f>
        <v/>
      </c>
      <c r="M8" s="23" t="str">
        <f>TEXT(cts!K25,"#0,00")</f>
        <v/>
      </c>
      <c r="N8" s="23" t="str">
        <f>TEXT(cts!M25,"#0,00")</f>
        <v/>
      </c>
      <c r="O8" s="23" t="str">
        <f>TEXT(cts!O25,"#0,00")</f>
        <v/>
      </c>
      <c r="Q8" s="142"/>
      <c r="R8" s="142"/>
      <c r="S8" s="142"/>
      <c r="T8" s="142"/>
      <c r="U8" s="24" t="e">
        <f ca="1">INDIRECT(ADDRESS(MATCH(U7,feuilCal!A:A,1)+1,1,1,FALSE,"feuilCal"),FALSE)</f>
        <v>#N/A</v>
      </c>
    </row>
    <row r="9" spans="1:21" ht="15" customHeight="1" x14ac:dyDescent="0.25">
      <c r="C9" s="85"/>
      <c r="D9" s="85"/>
      <c r="E9" s="85"/>
      <c r="F9" s="85"/>
      <c r="G9" s="85">
        <f>cts!F8</f>
        <v>0</v>
      </c>
      <c r="H9" s="85"/>
      <c r="I9" s="85"/>
      <c r="K9" s="16" t="s">
        <v>1417</v>
      </c>
      <c r="L9" s="16" t="e">
        <f>CONCATENATE(M9,"/",M9+1)</f>
        <v>#VALUE!</v>
      </c>
      <c r="M9" s="16" t="e">
        <f>IF(MONTH(dateTP)&lt;9,YEAR(dateTP)-1,YEAR(dateTP))</f>
        <v>#VALUE!</v>
      </c>
      <c r="Q9" s="142"/>
      <c r="R9" s="142"/>
      <c r="S9" s="142"/>
      <c r="T9" s="142"/>
      <c r="U9" s="24" t="e">
        <f ca="1">INDIRECT(ADDRESS(MATCH(U8,feuilCal!A:A,1)+1,1,1,FALSE,"feuilCal"),FALSE)</f>
        <v>#N/A</v>
      </c>
    </row>
    <row r="10" spans="1:21" ht="15" customHeight="1" x14ac:dyDescent="0.25">
      <c r="C10" s="85"/>
      <c r="D10" s="85"/>
      <c r="E10" s="85"/>
      <c r="F10" s="85"/>
      <c r="G10" s="85" t="e">
        <f>VLOOKUP(L11,libcorps,2,FALSE)</f>
        <v>#N/A</v>
      </c>
      <c r="H10" s="85"/>
      <c r="I10" s="85"/>
      <c r="K10" s="16" t="s">
        <v>1586</v>
      </c>
      <c r="L10" s="24"/>
      <c r="M10" s="24" t="str">
        <f>TEXT(L10,"jj/mm/aaaa")</f>
        <v>00/01/1900</v>
      </c>
    </row>
    <row r="11" spans="1:21" ht="15" customHeight="1" x14ac:dyDescent="0.25">
      <c r="C11" s="85"/>
      <c r="D11" s="85"/>
      <c r="E11" s="85"/>
      <c r="F11" s="85"/>
      <c r="G11" s="85" t="str">
        <f>L14</f>
        <v>LETTRES MODERNES</v>
      </c>
      <c r="H11" s="85"/>
      <c r="I11" s="85"/>
      <c r="K11" s="16" t="s">
        <v>1494</v>
      </c>
      <c r="M11" s="16" t="e">
        <f>VLOOKUP(grade,libcorps,2,FALSE)</f>
        <v>#N/A</v>
      </c>
    </row>
    <row r="12" spans="1:21" ht="15" customHeight="1" x14ac:dyDescent="0.25">
      <c r="A12" s="26" t="s">
        <v>640</v>
      </c>
      <c r="B12" s="19"/>
      <c r="C12" s="85"/>
      <c r="D12" s="85"/>
      <c r="E12" s="85"/>
      <c r="F12" s="85"/>
      <c r="G12" s="85"/>
      <c r="H12" s="85"/>
      <c r="I12" s="85"/>
      <c r="K12" s="16" t="s">
        <v>1493</v>
      </c>
      <c r="M12" s="16" t="e">
        <f>CONCATENATE(VLOOKUP(RNE,etab,3,FALSE)," ",VLOOKUP(RNE,etab,4,FALSE))</f>
        <v>#N/A</v>
      </c>
      <c r="N12" s="16" t="e">
        <f>VLOOKUP(RNE,etab,5,FALSE)</f>
        <v>#N/A</v>
      </c>
    </row>
    <row r="13" spans="1:21" ht="15" customHeight="1" x14ac:dyDescent="0.25">
      <c r="A13" s="25" t="s">
        <v>643</v>
      </c>
      <c r="B13" s="19"/>
      <c r="C13" s="85"/>
      <c r="D13" s="85"/>
      <c r="E13" s="85"/>
      <c r="F13" s="85"/>
      <c r="G13" s="85" t="s">
        <v>1407</v>
      </c>
      <c r="H13" s="85"/>
      <c r="I13" s="85"/>
      <c r="K13" s="16" t="s">
        <v>548</v>
      </c>
      <c r="M13" s="16" t="e">
        <f>CONCATENATE("DIPE ",VLOOKUP(libgest,gest,3,FALSE))</f>
        <v>#N/A</v>
      </c>
      <c r="N13" s="16" t="e">
        <f>CONCATENATE("02.40.37.",VLOOKUP(libgest,gest,2,FALSE))</f>
        <v>#N/A</v>
      </c>
    </row>
    <row r="14" spans="1:21" ht="15" customHeight="1" x14ac:dyDescent="0.25">
      <c r="A14" s="25" t="s">
        <v>644</v>
      </c>
      <c r="B14" s="19"/>
      <c r="C14" s="85"/>
      <c r="D14" s="85"/>
      <c r="E14" s="85"/>
      <c r="F14" s="85"/>
      <c r="G14" s="85" t="e">
        <f>CONCATENATE(VLOOKUP(L12,etab,3,FALSE)," ",VLOOKUP(L12,etab,4,FALSE))</f>
        <v>#N/A</v>
      </c>
      <c r="H14" s="85"/>
      <c r="I14" s="85"/>
      <c r="K14" s="16" t="s">
        <v>967</v>
      </c>
      <c r="L14" s="16" t="s">
        <v>1115</v>
      </c>
    </row>
    <row r="15" spans="1:21" ht="15" customHeight="1" x14ac:dyDescent="0.25">
      <c r="A15" s="25"/>
      <c r="B15" s="19"/>
      <c r="C15" s="85"/>
      <c r="D15" s="85"/>
      <c r="E15" s="85"/>
      <c r="F15" s="85"/>
      <c r="G15" s="85" t="e">
        <f>VLOOKUP(L12,etab,5,FALSE)</f>
        <v>#N/A</v>
      </c>
      <c r="H15" s="85"/>
      <c r="I15" s="85"/>
    </row>
    <row r="16" spans="1:21" ht="15" customHeight="1" x14ac:dyDescent="0.25">
      <c r="A16" s="25" t="e">
        <f>CONCATENATE("DIPE ",VLOOKUP(L13,gest,3,FALSE))</f>
        <v>#N/A</v>
      </c>
      <c r="B16" s="19"/>
      <c r="C16" s="85"/>
      <c r="D16" s="85"/>
      <c r="E16" s="85"/>
      <c r="F16" s="85"/>
      <c r="G16" s="85"/>
      <c r="H16" s="85"/>
      <c r="I16" s="85"/>
    </row>
    <row r="17" spans="1:10" s="18" customFormat="1" ht="15" customHeight="1" x14ac:dyDescent="0.25">
      <c r="A17" s="27" t="s">
        <v>645</v>
      </c>
      <c r="B17" s="11"/>
      <c r="C17" s="85"/>
      <c r="D17" s="85"/>
      <c r="E17" s="85"/>
      <c r="F17" s="85"/>
      <c r="G17" s="85"/>
      <c r="H17" s="85"/>
      <c r="I17" s="85"/>
      <c r="J17" s="8"/>
    </row>
    <row r="18" spans="1:10" s="18" customFormat="1" ht="15" customHeight="1" x14ac:dyDescent="0.25">
      <c r="A18" s="27" t="s">
        <v>646</v>
      </c>
      <c r="B18" s="11"/>
      <c r="C18" s="86" t="s">
        <v>1239</v>
      </c>
      <c r="D18" s="87"/>
      <c r="E18" s="87"/>
      <c r="F18" s="87"/>
      <c r="G18" s="87"/>
      <c r="H18" s="87"/>
      <c r="I18" s="87"/>
      <c r="J18" s="8"/>
    </row>
    <row r="19" spans="1:10" s="18" customFormat="1" ht="15" customHeight="1" x14ac:dyDescent="0.25">
      <c r="A19" s="27"/>
      <c r="B19" s="11"/>
      <c r="C19" s="86"/>
      <c r="D19" s="87"/>
      <c r="E19" s="87"/>
      <c r="F19" s="87"/>
      <c r="G19" s="87"/>
      <c r="H19" s="87"/>
      <c r="I19" s="87"/>
      <c r="J19" s="8"/>
    </row>
    <row r="20" spans="1:10" s="18" customFormat="1" ht="15" customHeight="1" x14ac:dyDescent="0.25">
      <c r="A20" s="28"/>
      <c r="B20" s="19"/>
      <c r="C20" s="85"/>
      <c r="D20" s="85"/>
      <c r="E20" s="85"/>
      <c r="F20" s="85"/>
      <c r="G20" s="85"/>
      <c r="H20" s="85"/>
      <c r="I20" s="85"/>
      <c r="J20" s="20"/>
    </row>
    <row r="21" spans="1:10" s="18" customFormat="1" ht="15" customHeight="1" x14ac:dyDescent="0.25">
      <c r="A21" s="27" t="s">
        <v>1408</v>
      </c>
      <c r="B21" s="11"/>
      <c r="C21" s="130" t="str">
        <f>CONCATENATE("Par lettre du ",datdem,", vous demandez que le temps partiel de ",QT," qui vous sera accordé à compter du ",dateTP," soit pris en compte à temps plein dans votre pension sous réserve de verser la retenue correspondante.")</f>
        <v>Par lettre du 00/01/1900, vous demandez que le temps partiel de ,00% qui vous sera accordé à compter du 00/01/1900 soit pris en compte à temps plein dans votre pension sous réserve de verser la retenue correspondante.</v>
      </c>
      <c r="D21" s="130"/>
      <c r="E21" s="130"/>
      <c r="F21" s="130"/>
      <c r="G21" s="130"/>
      <c r="H21" s="130"/>
      <c r="I21" s="130"/>
      <c r="J21" s="8"/>
    </row>
    <row r="22" spans="1:10" s="18" customFormat="1" ht="15" customHeight="1" x14ac:dyDescent="0.25">
      <c r="A22" s="25">
        <f>L13</f>
        <v>0</v>
      </c>
      <c r="B22" s="19"/>
      <c r="C22" s="130"/>
      <c r="D22" s="130"/>
      <c r="E22" s="130"/>
      <c r="F22" s="130"/>
      <c r="G22" s="130"/>
      <c r="H22" s="130"/>
      <c r="I22" s="130"/>
      <c r="J22" s="8"/>
    </row>
    <row r="23" spans="1:10" s="18" customFormat="1" ht="15" customHeight="1" x14ac:dyDescent="0.25">
      <c r="A23" s="27" t="e">
        <f>CONCATENATE("02.40.37.",VLOOKUP(L13,gest,2,FALSE))</f>
        <v>#N/A</v>
      </c>
      <c r="B23" s="11"/>
      <c r="C23" s="130"/>
      <c r="D23" s="130"/>
      <c r="E23" s="130"/>
      <c r="F23" s="130"/>
      <c r="G23" s="130"/>
      <c r="H23" s="130"/>
      <c r="I23" s="130"/>
      <c r="J23" s="8"/>
    </row>
    <row r="24" spans="1:10" s="18" customFormat="1" ht="9.9" customHeight="1" x14ac:dyDescent="0.25">
      <c r="A24" s="27"/>
      <c r="B24" s="11"/>
      <c r="C24" s="89"/>
      <c r="D24" s="89"/>
      <c r="E24" s="89"/>
      <c r="F24" s="89"/>
      <c r="G24" s="89"/>
      <c r="H24" s="89"/>
      <c r="I24" s="89"/>
      <c r="J24" s="8"/>
    </row>
    <row r="25" spans="1:10" s="18" customFormat="1" ht="15" customHeight="1" x14ac:dyDescent="0.25">
      <c r="A25" s="25"/>
      <c r="B25" s="19"/>
      <c r="C25" s="130" t="s">
        <v>1409</v>
      </c>
      <c r="D25" s="130"/>
      <c r="E25" s="130"/>
      <c r="F25" s="130"/>
      <c r="G25" s="130"/>
      <c r="H25" s="130"/>
      <c r="I25" s="130"/>
      <c r="J25" s="8"/>
    </row>
    <row r="26" spans="1:10" s="18" customFormat="1" ht="15" customHeight="1" x14ac:dyDescent="0.25">
      <c r="A26" s="25"/>
      <c r="B26" s="19"/>
      <c r="C26" s="130"/>
      <c r="D26" s="130"/>
      <c r="E26" s="130"/>
      <c r="F26" s="130"/>
      <c r="G26" s="130"/>
      <c r="H26" s="130"/>
      <c r="I26" s="130"/>
      <c r="J26" s="8"/>
    </row>
    <row r="27" spans="1:10" s="18" customFormat="1" ht="15" customHeight="1" x14ac:dyDescent="0.25">
      <c r="A27" s="25" t="s">
        <v>1405</v>
      </c>
      <c r="B27" s="19"/>
      <c r="C27" s="130"/>
      <c r="D27" s="130"/>
      <c r="E27" s="130"/>
      <c r="F27" s="130"/>
      <c r="G27" s="130"/>
      <c r="H27" s="130"/>
      <c r="I27" s="130"/>
      <c r="J27" s="8"/>
    </row>
    <row r="28" spans="1:10" s="18" customFormat="1" ht="15" customHeight="1" x14ac:dyDescent="0.25">
      <c r="A28" s="25" t="s">
        <v>641</v>
      </c>
      <c r="B28" s="11"/>
      <c r="C28" s="130"/>
      <c r="D28" s="130"/>
      <c r="E28" s="130"/>
      <c r="F28" s="130"/>
      <c r="G28" s="130"/>
      <c r="H28" s="130"/>
      <c r="I28" s="130"/>
      <c r="J28" s="8"/>
    </row>
    <row r="29" spans="1:10" s="18" customFormat="1" ht="0.75" customHeight="1" x14ac:dyDescent="0.25">
      <c r="A29" s="25" t="s">
        <v>642</v>
      </c>
      <c r="B29" s="11"/>
      <c r="C29" s="130"/>
      <c r="D29" s="130"/>
      <c r="E29" s="130"/>
      <c r="F29" s="130"/>
      <c r="G29" s="130"/>
      <c r="H29" s="130"/>
      <c r="I29" s="130"/>
      <c r="J29" s="8"/>
    </row>
    <row r="30" spans="1:10" s="18" customFormat="1" ht="9.9" customHeight="1" x14ac:dyDescent="0.25">
      <c r="C30" s="88"/>
      <c r="D30" s="88"/>
      <c r="E30" s="88"/>
      <c r="F30" s="88"/>
      <c r="G30" s="88"/>
      <c r="H30" s="88"/>
      <c r="I30" s="88"/>
      <c r="J30" s="8"/>
    </row>
    <row r="31" spans="1:10" s="18" customFormat="1" ht="12" customHeight="1" x14ac:dyDescent="0.25">
      <c r="A31" s="11"/>
      <c r="B31" s="11"/>
      <c r="C31" s="130" t="s">
        <v>465</v>
      </c>
      <c r="D31" s="130"/>
      <c r="E31" s="130"/>
      <c r="F31" s="130"/>
      <c r="G31" s="130"/>
      <c r="H31" s="130"/>
      <c r="I31" s="130"/>
      <c r="J31" s="8"/>
    </row>
    <row r="32" spans="1:10" s="18" customFormat="1" ht="48.75" customHeight="1" x14ac:dyDescent="0.25">
      <c r="A32" s="19"/>
      <c r="B32" s="19"/>
      <c r="C32" s="130"/>
      <c r="D32" s="130"/>
      <c r="E32" s="130"/>
      <c r="F32" s="130"/>
      <c r="G32" s="130"/>
      <c r="H32" s="130"/>
      <c r="I32" s="130"/>
      <c r="J32" s="8"/>
    </row>
    <row r="33" spans="1:10" s="18" customFormat="1" ht="9.9" customHeight="1" x14ac:dyDescent="0.25">
      <c r="A33" s="19"/>
      <c r="B33" s="19"/>
      <c r="C33" s="88"/>
      <c r="D33" s="88"/>
      <c r="E33" s="88"/>
      <c r="F33" s="88"/>
      <c r="G33" s="88"/>
      <c r="H33" s="88"/>
      <c r="I33" s="88"/>
      <c r="J33" s="8"/>
    </row>
    <row r="34" spans="1:10" s="18" customFormat="1" ht="15" customHeight="1" x14ac:dyDescent="0.25">
      <c r="A34" s="19"/>
      <c r="B34" s="19"/>
      <c r="C34" s="135" t="str">
        <f>CONCATENATE("Pour une quotité de temps de travail de ",QT,", ce taux est approximativement : ")</f>
        <v xml:space="preserve">Pour une quotité de temps de travail de ,00%, ce taux est approximativement : </v>
      </c>
      <c r="D34" s="135"/>
      <c r="E34" s="135"/>
      <c r="F34" s="135"/>
      <c r="G34" s="135"/>
      <c r="H34" s="135"/>
      <c r="I34" s="135"/>
      <c r="J34" s="8"/>
    </row>
    <row r="35" spans="1:10" s="18" customFormat="1" ht="15" customHeight="1" x14ac:dyDescent="0.25">
      <c r="A35" s="19"/>
      <c r="B35" s="19"/>
      <c r="C35" s="130" t="str">
        <f>CONCATENATE("- de ",Tcot,"% pour la période ",IF(ISBLANK(datcal),"du 1er septembre au 31 décembre ",Q7),". Le montant mensuel de votre retenue pour pension civile sera de ",montant," euros, soit une différence de ",diff," euros par rapport à la cotisation correspondant à la quotité de temps partiel.")</f>
        <v>- de % pour la période du 1er septembre au 31 décembre . Le montant mensuel de votre retenue pour pension civile sera de  euros, soit une différence de  euros par rapport à la cotisation correspondant à la quotité de temps partiel.</v>
      </c>
      <c r="D35" s="130"/>
      <c r="E35" s="130"/>
      <c r="F35" s="130"/>
      <c r="G35" s="130"/>
      <c r="H35" s="130"/>
      <c r="I35" s="130"/>
      <c r="J35" s="8"/>
    </row>
    <row r="36" spans="1:10" s="18" customFormat="1" ht="15" customHeight="1" x14ac:dyDescent="0.25">
      <c r="A36" s="19"/>
      <c r="B36" s="19"/>
      <c r="C36" s="130"/>
      <c r="D36" s="130"/>
      <c r="E36" s="130"/>
      <c r="F36" s="130"/>
      <c r="G36" s="130"/>
      <c r="H36" s="130"/>
      <c r="I36" s="130"/>
      <c r="J36" s="8"/>
    </row>
    <row r="37" spans="1:10" s="18" customFormat="1" ht="15" customHeight="1" x14ac:dyDescent="0.25">
      <c r="A37" s="19"/>
      <c r="B37" s="19"/>
      <c r="C37" s="130"/>
      <c r="D37" s="130"/>
      <c r="E37" s="130"/>
      <c r="F37" s="130"/>
      <c r="G37" s="130"/>
      <c r="H37" s="130"/>
      <c r="I37" s="130"/>
      <c r="J37" s="8"/>
    </row>
    <row r="38" spans="1:10" s="18" customFormat="1" ht="9.75" customHeight="1" x14ac:dyDescent="0.25">
      <c r="A38" s="19"/>
      <c r="B38" s="19"/>
      <c r="C38" s="88"/>
      <c r="D38" s="88"/>
      <c r="E38" s="88"/>
      <c r="F38" s="88"/>
      <c r="G38" s="88"/>
      <c r="H38" s="88"/>
      <c r="I38" s="88"/>
      <c r="J38" s="8"/>
    </row>
    <row r="39" spans="1:10" ht="15" customHeight="1" x14ac:dyDescent="0.25">
      <c r="C39" s="130" t="e">
        <f>IF(U2&gt;1,CONCATENATE("- et de ",Tcot2,"% pour la période ",R7,". Le montant mensuel de votre retenue pour pension civile sera de ",montant2," euros, soit une différence de ",diff2," euros par rapport à la cotisation correspondant à la quotité de temps partiel."),"")</f>
        <v>#N/A</v>
      </c>
      <c r="D39" s="130"/>
      <c r="E39" s="130"/>
      <c r="F39" s="130"/>
      <c r="G39" s="130"/>
      <c r="H39" s="130"/>
      <c r="I39" s="130"/>
    </row>
    <row r="40" spans="1:10" ht="15" customHeight="1" x14ac:dyDescent="0.25">
      <c r="A40" s="17"/>
      <c r="B40" s="17"/>
      <c r="C40" s="130"/>
      <c r="D40" s="130"/>
      <c r="E40" s="130"/>
      <c r="F40" s="130"/>
      <c r="G40" s="130"/>
      <c r="H40" s="130"/>
      <c r="I40" s="130"/>
    </row>
    <row r="41" spans="1:10" ht="15" customHeight="1" x14ac:dyDescent="0.25">
      <c r="A41" s="17"/>
      <c r="B41" s="17"/>
      <c r="C41" s="130"/>
      <c r="D41" s="130"/>
      <c r="E41" s="130"/>
      <c r="F41" s="130"/>
      <c r="G41" s="130"/>
      <c r="H41" s="130"/>
      <c r="I41" s="130"/>
    </row>
    <row r="42" spans="1:10" s="18" customFormat="1" ht="9.75" customHeight="1" x14ac:dyDescent="0.25">
      <c r="A42" s="19"/>
      <c r="B42" s="19"/>
      <c r="C42" s="88"/>
      <c r="D42" s="88"/>
      <c r="E42" s="88"/>
      <c r="F42" s="88"/>
      <c r="G42" s="88"/>
      <c r="H42" s="88"/>
      <c r="I42" s="88"/>
      <c r="J42" s="8"/>
    </row>
    <row r="43" spans="1:10" ht="15" customHeight="1" x14ac:dyDescent="0.25">
      <c r="C43" s="130" t="e">
        <f>IF(U2&gt;2,CONCATENATE("- et de ",Tcot3,"% pour la période ",S7,". Le montant mensuel de votre retenue pour pension civile sera de ",montant3," euros, soit une différence de ",diff3," euros par rapport à la cotisation correspondant à la quotité de temps partiel."),"")</f>
        <v>#N/A</v>
      </c>
      <c r="D43" s="130"/>
      <c r="E43" s="130"/>
      <c r="F43" s="130"/>
      <c r="G43" s="130"/>
      <c r="H43" s="130"/>
      <c r="I43" s="130"/>
    </row>
    <row r="44" spans="1:10" ht="15" customHeight="1" x14ac:dyDescent="0.25">
      <c r="A44" s="17"/>
      <c r="B44" s="17"/>
      <c r="C44" s="130"/>
      <c r="D44" s="130"/>
      <c r="E44" s="130"/>
      <c r="F44" s="130"/>
      <c r="G44" s="130"/>
      <c r="H44" s="130"/>
      <c r="I44" s="130"/>
    </row>
    <row r="45" spans="1:10" ht="15" customHeight="1" x14ac:dyDescent="0.25">
      <c r="A45" s="17"/>
      <c r="B45" s="17"/>
      <c r="C45" s="130"/>
      <c r="D45" s="130"/>
      <c r="E45" s="130"/>
      <c r="F45" s="130"/>
      <c r="G45" s="130"/>
      <c r="H45" s="130"/>
      <c r="I45" s="130"/>
    </row>
    <row r="46" spans="1:10" s="18" customFormat="1" ht="9.9" customHeight="1" x14ac:dyDescent="0.25">
      <c r="A46" s="19"/>
      <c r="B46" s="19"/>
      <c r="C46" s="88"/>
      <c r="D46" s="88"/>
      <c r="E46" s="88"/>
      <c r="F46" s="88"/>
      <c r="G46" s="88"/>
      <c r="H46" s="88"/>
      <c r="I46" s="88"/>
      <c r="J46" s="8"/>
    </row>
    <row r="47" spans="1:10" ht="15" hidden="1" customHeight="1" x14ac:dyDescent="0.25">
      <c r="C47" s="130" t="e">
        <f>IF(U2&gt;3,CONCATENATE("- et de ",Tcot4,"% pour la période ",T7,". Le montant mensuel de votre retenue pour pension civile sera de ",montant4," euros, soit une différence de ",diff4," euros par rapport à la cotisation correspondant à la quotité de temps partiel."),"")</f>
        <v>#N/A</v>
      </c>
      <c r="D47" s="130"/>
      <c r="E47" s="130"/>
      <c r="F47" s="130"/>
      <c r="G47" s="130"/>
      <c r="H47" s="130"/>
      <c r="I47" s="130"/>
    </row>
    <row r="48" spans="1:10" ht="15" hidden="1" customHeight="1" x14ac:dyDescent="0.25">
      <c r="A48" s="17"/>
      <c r="B48" s="17"/>
      <c r="C48" s="130"/>
      <c r="D48" s="130"/>
      <c r="E48" s="130"/>
      <c r="F48" s="130"/>
      <c r="G48" s="130"/>
      <c r="H48" s="130"/>
      <c r="I48" s="130"/>
    </row>
    <row r="49" spans="1:9" ht="15" hidden="1" customHeight="1" x14ac:dyDescent="0.25">
      <c r="A49" s="17"/>
      <c r="B49" s="17"/>
      <c r="C49" s="130"/>
      <c r="D49" s="130"/>
      <c r="E49" s="130"/>
      <c r="F49" s="130"/>
      <c r="G49" s="130"/>
      <c r="H49" s="130"/>
      <c r="I49" s="130"/>
    </row>
    <row r="50" spans="1:9" ht="9.9" customHeight="1" x14ac:dyDescent="0.25">
      <c r="A50" s="17"/>
      <c r="B50" s="17"/>
      <c r="C50" s="85"/>
      <c r="D50" s="85"/>
      <c r="E50" s="85"/>
      <c r="F50" s="85"/>
      <c r="G50" s="85"/>
      <c r="H50" s="85"/>
      <c r="I50" s="85"/>
    </row>
    <row r="51" spans="1:9" ht="15" customHeight="1" x14ac:dyDescent="0.25">
      <c r="A51" s="17"/>
      <c r="B51" s="17"/>
      <c r="C51" s="135" t="s">
        <v>1410</v>
      </c>
      <c r="D51" s="135"/>
      <c r="E51" s="135"/>
      <c r="F51" s="135"/>
      <c r="G51" s="135"/>
      <c r="H51" s="135"/>
      <c r="I51" s="135"/>
    </row>
    <row r="52" spans="1:9" ht="15" customHeight="1" x14ac:dyDescent="0.25">
      <c r="A52" s="17"/>
      <c r="B52" s="17"/>
      <c r="C52" s="85"/>
      <c r="D52" s="85"/>
      <c r="E52" s="85"/>
      <c r="F52" s="85"/>
      <c r="G52" s="85"/>
      <c r="H52" s="85"/>
      <c r="I52" s="85"/>
    </row>
    <row r="53" spans="1:9" ht="15" customHeight="1" x14ac:dyDescent="0.25">
      <c r="A53" s="17"/>
      <c r="B53" s="17"/>
      <c r="C53" s="85"/>
      <c r="D53" s="85"/>
      <c r="E53" s="85"/>
      <c r="F53" s="85"/>
      <c r="G53" s="85"/>
      <c r="H53" s="85" t="s">
        <v>984</v>
      </c>
      <c r="I53" s="85"/>
    </row>
    <row r="54" spans="1:9" ht="12.9" customHeight="1" x14ac:dyDescent="0.25">
      <c r="A54" s="17"/>
      <c r="B54" s="17"/>
      <c r="C54" s="85"/>
      <c r="D54" s="85"/>
      <c r="E54" s="85"/>
      <c r="F54" s="85"/>
      <c r="G54" s="85"/>
      <c r="H54" s="85"/>
      <c r="I54" s="85"/>
    </row>
    <row r="55" spans="1:9" ht="12.9" customHeight="1" x14ac:dyDescent="0.25">
      <c r="A55" s="17"/>
      <c r="B55" s="17"/>
      <c r="C55" s="85"/>
      <c r="D55" s="85"/>
      <c r="E55" s="85"/>
      <c r="F55" s="85"/>
      <c r="G55" s="85"/>
      <c r="H55" s="85"/>
      <c r="I55" s="85"/>
    </row>
    <row r="56" spans="1:9" ht="12.9" customHeight="1" x14ac:dyDescent="0.25">
      <c r="A56" s="17"/>
      <c r="B56" s="17"/>
      <c r="C56" s="85"/>
      <c r="D56" s="85"/>
      <c r="E56" s="85"/>
      <c r="F56" s="85"/>
      <c r="G56" s="85"/>
      <c r="H56" s="85"/>
      <c r="I56" s="85"/>
    </row>
    <row r="57" spans="1:9" ht="12.9" customHeight="1" x14ac:dyDescent="0.25">
      <c r="C57" s="85"/>
      <c r="D57" s="85"/>
      <c r="E57" s="85"/>
      <c r="F57" s="85"/>
      <c r="G57" s="85"/>
      <c r="H57" s="85"/>
      <c r="I57" s="85"/>
    </row>
    <row r="58" spans="1:9" ht="12.9" customHeight="1" x14ac:dyDescent="0.25">
      <c r="C58" s="85"/>
      <c r="D58" s="85"/>
      <c r="E58" s="85"/>
      <c r="F58" s="85"/>
      <c r="G58" s="85"/>
      <c r="H58" s="85"/>
      <c r="I58" s="85"/>
    </row>
    <row r="59" spans="1:9" ht="12.9" customHeight="1" x14ac:dyDescent="0.25">
      <c r="C59" s="85"/>
      <c r="D59" s="85"/>
      <c r="E59" s="85"/>
      <c r="F59" s="85"/>
      <c r="G59" s="85"/>
      <c r="H59" s="85"/>
      <c r="I59" s="85"/>
    </row>
    <row r="60" spans="1:9" ht="20.100000000000001" customHeight="1" x14ac:dyDescent="0.25">
      <c r="C60" s="138" t="s">
        <v>475</v>
      </c>
      <c r="D60" s="139"/>
      <c r="E60" s="139"/>
      <c r="F60" s="139"/>
      <c r="G60" s="139"/>
      <c r="H60" s="139"/>
      <c r="I60" s="140"/>
    </row>
    <row r="61" spans="1:9" ht="20.100000000000001" customHeight="1" x14ac:dyDescent="0.25">
      <c r="C61" s="141" t="s">
        <v>476</v>
      </c>
      <c r="D61" s="128"/>
      <c r="E61" s="128"/>
      <c r="F61" s="128"/>
      <c r="G61" s="128"/>
      <c r="H61" s="128"/>
      <c r="I61" s="129"/>
    </row>
    <row r="62" spans="1:9" ht="20.100000000000001" customHeight="1" x14ac:dyDescent="0.25">
      <c r="C62" s="141" t="s">
        <v>477</v>
      </c>
      <c r="D62" s="128"/>
      <c r="E62" s="128"/>
      <c r="F62" s="128"/>
      <c r="G62" s="128"/>
      <c r="H62" s="128"/>
      <c r="I62" s="129"/>
    </row>
    <row r="63" spans="1:9" ht="13.5" customHeight="1" x14ac:dyDescent="0.25">
      <c r="C63" s="90"/>
      <c r="D63" s="91"/>
      <c r="E63" s="91"/>
      <c r="F63" s="91"/>
      <c r="G63" s="91"/>
      <c r="H63" s="91"/>
      <c r="I63" s="92"/>
    </row>
    <row r="64" spans="1:9" ht="15" customHeight="1" x14ac:dyDescent="0.25">
      <c r="C64" s="136" t="s">
        <v>534</v>
      </c>
      <c r="D64" s="132"/>
      <c r="E64" s="132"/>
      <c r="F64" s="132"/>
      <c r="G64" s="132"/>
      <c r="H64" s="132"/>
      <c r="I64" s="137"/>
    </row>
    <row r="65" spans="3:9" s="21" customFormat="1" ht="29.25" customHeight="1" x14ac:dyDescent="0.25">
      <c r="C65" s="131" t="s">
        <v>1240</v>
      </c>
      <c r="D65" s="132"/>
      <c r="E65" s="133" t="str">
        <f>CONCATENATE(" ma demande de surcotisation à compter du ",dateTP,".")</f>
        <v xml:space="preserve"> ma demande de surcotisation à compter du 00/01/1900.</v>
      </c>
      <c r="F65" s="133"/>
      <c r="G65" s="133"/>
      <c r="H65" s="133"/>
      <c r="I65" s="134"/>
    </row>
    <row r="66" spans="3:9" s="21" customFormat="1" ht="15" customHeight="1" x14ac:dyDescent="0.25">
      <c r="C66" s="90"/>
      <c r="D66" s="91"/>
      <c r="E66" s="91"/>
      <c r="F66" s="91"/>
      <c r="G66" s="128" t="s">
        <v>478</v>
      </c>
      <c r="H66" s="128"/>
      <c r="I66" s="129"/>
    </row>
    <row r="67" spans="3:9" ht="16.5" customHeight="1" x14ac:dyDescent="0.25">
      <c r="C67" s="90"/>
      <c r="D67" s="91"/>
      <c r="E67" s="91"/>
      <c r="F67" s="91"/>
      <c r="G67" s="91" t="s">
        <v>463</v>
      </c>
      <c r="H67" s="91"/>
      <c r="I67" s="92"/>
    </row>
    <row r="68" spans="3:9" ht="15" customHeight="1" x14ac:dyDescent="0.25">
      <c r="C68" s="90"/>
      <c r="D68" s="91"/>
      <c r="E68" s="91"/>
      <c r="F68" s="91"/>
      <c r="G68" s="91"/>
      <c r="H68" s="91"/>
      <c r="I68" s="92"/>
    </row>
    <row r="69" spans="3:9" ht="15" customHeight="1" x14ac:dyDescent="0.25">
      <c r="C69" s="90"/>
      <c r="D69" s="91"/>
      <c r="E69" s="91"/>
      <c r="F69" s="91"/>
      <c r="G69" s="91"/>
      <c r="H69" s="91"/>
      <c r="I69" s="92"/>
    </row>
    <row r="70" spans="3:9" ht="15" customHeight="1" x14ac:dyDescent="0.25">
      <c r="C70" s="90"/>
      <c r="D70" s="91"/>
      <c r="E70" s="91"/>
      <c r="F70" s="91"/>
      <c r="G70" s="91"/>
      <c r="H70" s="91"/>
      <c r="I70" s="92"/>
    </row>
    <row r="71" spans="3:9" ht="15" customHeight="1" x14ac:dyDescent="0.25">
      <c r="C71" s="93"/>
      <c r="D71" s="94"/>
      <c r="E71" s="94"/>
      <c r="F71" s="94"/>
      <c r="G71" s="94"/>
      <c r="H71" s="94"/>
      <c r="I71" s="95"/>
    </row>
  </sheetData>
  <mergeCells count="20">
    <mergeCell ref="R7:R9"/>
    <mergeCell ref="S7:S9"/>
    <mergeCell ref="T7:T9"/>
    <mergeCell ref="C43:I45"/>
    <mergeCell ref="C47:I49"/>
    <mergeCell ref="Q7:Q9"/>
    <mergeCell ref="C21:I23"/>
    <mergeCell ref="C25:I29"/>
    <mergeCell ref="C31:I32"/>
    <mergeCell ref="C34:I34"/>
    <mergeCell ref="G66:I66"/>
    <mergeCell ref="C35:I37"/>
    <mergeCell ref="C39:I41"/>
    <mergeCell ref="C65:D65"/>
    <mergeCell ref="E65:I65"/>
    <mergeCell ref="C51:I51"/>
    <mergeCell ref="C64:I64"/>
    <mergeCell ref="C60:I60"/>
    <mergeCell ref="C61:I61"/>
    <mergeCell ref="C62:I62"/>
  </mergeCells>
  <phoneticPr fontId="0" type="noConversion"/>
  <pageMargins left="0.17" right="0.25" top="0.37" bottom="0.28999999999999998" header="0.25" footer="0.18"/>
  <pageSetup paperSize="9" scale="7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36"/>
  <sheetViews>
    <sheetView workbookViewId="0">
      <pane ySplit="1" topLeftCell="A2" activePane="bottomLeft" state="frozen"/>
      <selection pane="bottomLeft" sqref="A1:G1048576"/>
    </sheetView>
  </sheetViews>
  <sheetFormatPr baseColWidth="10" defaultRowHeight="13.2" x14ac:dyDescent="0.25"/>
  <cols>
    <col min="2" max="2" width="11.5546875" style="3" bestFit="1" customWidth="1"/>
    <col min="3" max="5" width="11.44140625" style="2" customWidth="1"/>
    <col min="6" max="6" width="12" bestFit="1" customWidth="1"/>
    <col min="7" max="7" width="6.6640625" customWidth="1"/>
  </cols>
  <sheetData>
    <row r="1" spans="1:7" x14ac:dyDescent="0.25">
      <c r="A1" s="4"/>
      <c r="B1" s="5" t="s">
        <v>1898</v>
      </c>
      <c r="C1" s="6" t="s">
        <v>1899</v>
      </c>
      <c r="D1" s="6"/>
      <c r="E1" s="6" t="s">
        <v>1900</v>
      </c>
      <c r="F1" s="9" t="s">
        <v>1901</v>
      </c>
      <c r="G1" s="4"/>
    </row>
    <row r="2" spans="1:7" x14ac:dyDescent="0.25">
      <c r="A2" s="7">
        <v>37987</v>
      </c>
      <c r="B2" s="5">
        <v>52.755800000000001</v>
      </c>
      <c r="C2" s="6">
        <v>7.85</v>
      </c>
      <c r="D2" s="6">
        <v>26.9</v>
      </c>
      <c r="E2" s="6">
        <f>(C2*[0]!QuotT)+(80%*(C2+D2))*(1-[0]!QuotT)</f>
        <v>27.8</v>
      </c>
      <c r="F2" s="4">
        <f>(B2/12)*(cts!$F$10+cts!$F$12)*(C2/100*cts!$L$18)</f>
        <v>0</v>
      </c>
      <c r="G2" s="4">
        <f>YEAR(A2)</f>
        <v>2004</v>
      </c>
    </row>
    <row r="3" spans="1:7" x14ac:dyDescent="0.25">
      <c r="A3" s="7">
        <v>38384</v>
      </c>
      <c r="B3" s="5">
        <v>53.019599999999997</v>
      </c>
      <c r="C3" s="6">
        <v>7.85</v>
      </c>
      <c r="D3" s="6">
        <v>26.9</v>
      </c>
      <c r="E3" s="6">
        <f>(C3*cts!$F$18)+(80%*(C3+D3))*(1-cts!$F$18)</f>
        <v>27.8</v>
      </c>
      <c r="F3" s="4">
        <f>(B3/12)*(cts!$F$10+cts!$F$12)*(C3/100*cts!$L$18)</f>
        <v>0</v>
      </c>
      <c r="G3" s="4">
        <f t="shared" ref="G3:G27" si="0">YEAR(A3)</f>
        <v>2005</v>
      </c>
    </row>
    <row r="4" spans="1:7" x14ac:dyDescent="0.25">
      <c r="A4" s="7">
        <v>38534</v>
      </c>
      <c r="B4" s="5">
        <v>53.284700000000001</v>
      </c>
      <c r="C4" s="6">
        <v>7.85</v>
      </c>
      <c r="D4" s="6">
        <v>26.9</v>
      </c>
      <c r="E4" s="6">
        <f>(C4*cts!$F$18)+(80%*(C4+D4))*(1-cts!$F$18)</f>
        <v>27.8</v>
      </c>
      <c r="F4" s="4">
        <f>(B4/12)*(cts!$F$10+cts!$F$12)*(C4/100*cts!$L$18)</f>
        <v>0</v>
      </c>
      <c r="G4" s="4">
        <f t="shared" si="0"/>
        <v>2005</v>
      </c>
    </row>
    <row r="5" spans="1:7" x14ac:dyDescent="0.25">
      <c r="A5" s="7">
        <v>38657</v>
      </c>
      <c r="B5" s="5">
        <v>53.710999999999999</v>
      </c>
      <c r="C5" s="6">
        <v>7.85</v>
      </c>
      <c r="D5" s="6">
        <v>26.9</v>
      </c>
      <c r="E5" s="6">
        <f>(C5*cts!$F$18)+(80%*(C5+D5))*(1-cts!$F$18)</f>
        <v>27.8</v>
      </c>
      <c r="F5" s="4">
        <f>(B5/12)*(cts!$F$10+cts!$F$12)*(C5/100*cts!$L$18)</f>
        <v>0</v>
      </c>
      <c r="G5" s="4">
        <f t="shared" si="0"/>
        <v>2005</v>
      </c>
    </row>
    <row r="6" spans="1:7" x14ac:dyDescent="0.25">
      <c r="A6" s="7">
        <v>38718</v>
      </c>
      <c r="B6" s="5">
        <v>53.710999999999999</v>
      </c>
      <c r="C6" s="6">
        <v>7.85</v>
      </c>
      <c r="D6" s="6">
        <v>27.3</v>
      </c>
      <c r="E6" s="6">
        <f>(C6*cts!$F$18)+(80%*(C6+D6))*(1-cts!$F$18)</f>
        <v>28.12</v>
      </c>
      <c r="F6" s="4">
        <f>(B6/12)*(cts!$F$10+cts!$F$12)*(C6/100*cts!$L$18)</f>
        <v>0</v>
      </c>
      <c r="G6" s="4">
        <f t="shared" si="0"/>
        <v>2006</v>
      </c>
    </row>
    <row r="7" spans="1:7" x14ac:dyDescent="0.25">
      <c r="A7" s="7">
        <v>38899</v>
      </c>
      <c r="B7" s="5">
        <v>53.979500000000002</v>
      </c>
      <c r="C7" s="6">
        <v>7.85</v>
      </c>
      <c r="D7" s="6">
        <v>27.3</v>
      </c>
      <c r="E7" s="6">
        <f>(C7*cts!$F$18)+(80%*(C7+D7))*(1-cts!$F$18)</f>
        <v>28.12</v>
      </c>
      <c r="F7" s="4">
        <f>(B7/12)*(cts!$F$10+cts!$F$12)*(C7/100*cts!$L$18)</f>
        <v>0</v>
      </c>
      <c r="G7" s="4">
        <f t="shared" si="0"/>
        <v>2006</v>
      </c>
    </row>
    <row r="8" spans="1:7" x14ac:dyDescent="0.25">
      <c r="A8" s="7">
        <v>39114</v>
      </c>
      <c r="B8" s="5">
        <v>54.411299999999997</v>
      </c>
      <c r="C8" s="6">
        <v>7.85</v>
      </c>
      <c r="D8" s="6">
        <v>27.3</v>
      </c>
      <c r="E8" s="6">
        <f>(C8*cts!$F$18)+(80%*(C8+D8))*(1-cts!$F$18)</f>
        <v>28.12</v>
      </c>
      <c r="F8" s="4">
        <f>(B8/12)*(cts!$F$10+cts!$F$12)*(C8/100*cts!$L$18)</f>
        <v>0</v>
      </c>
      <c r="G8" s="4">
        <f t="shared" si="0"/>
        <v>2007</v>
      </c>
    </row>
    <row r="9" spans="1:7" x14ac:dyDescent="0.25">
      <c r="A9" s="7">
        <v>39508</v>
      </c>
      <c r="B9" s="5">
        <v>54.683399999999999</v>
      </c>
      <c r="C9" s="6">
        <v>7.85</v>
      </c>
      <c r="D9" s="6">
        <v>27.3</v>
      </c>
      <c r="E9" s="6">
        <f>(C9*cts!$F$18)+(80%*(C9+D9))*(1-cts!$F$18)</f>
        <v>28.12</v>
      </c>
      <c r="F9" s="4">
        <f>(B9/12)*(cts!$F$10+cts!$F$12)*(C9/100*cts!$L$18)</f>
        <v>0</v>
      </c>
      <c r="G9" s="4">
        <f t="shared" si="0"/>
        <v>2008</v>
      </c>
    </row>
    <row r="10" spans="1:7" x14ac:dyDescent="0.25">
      <c r="A10" s="7">
        <v>39722</v>
      </c>
      <c r="B10" s="5">
        <v>54.847499999999997</v>
      </c>
      <c r="C10" s="6">
        <v>7.85</v>
      </c>
      <c r="D10" s="6">
        <v>27.3</v>
      </c>
      <c r="E10" s="6">
        <f>(C10*cts!$F$18)+(80%*(C10+D10))*(1-cts!$F$18)</f>
        <v>28.12</v>
      </c>
      <c r="F10" s="4">
        <f>(B10/12)*(cts!$F$10+cts!$F$12)*(C10/100*cts!$L$18)</f>
        <v>0</v>
      </c>
      <c r="G10" s="4">
        <f t="shared" si="0"/>
        <v>2008</v>
      </c>
    </row>
    <row r="11" spans="1:7" x14ac:dyDescent="0.25">
      <c r="A11" s="7">
        <v>39995</v>
      </c>
      <c r="B11" s="5">
        <v>55.121699999999997</v>
      </c>
      <c r="C11" s="6">
        <v>7.85</v>
      </c>
      <c r="D11" s="6">
        <v>27.3</v>
      </c>
      <c r="E11" s="6">
        <f>(C11*cts!$F$18)+(80%*(C11+D11))*(1-cts!$F$18)</f>
        <v>28.12</v>
      </c>
      <c r="F11" s="4">
        <f>(B11/12)*(cts!$F$10+cts!$F$12)*(C11/100*cts!$L$18)</f>
        <v>0</v>
      </c>
      <c r="G11" s="4">
        <f t="shared" si="0"/>
        <v>2009</v>
      </c>
    </row>
    <row r="12" spans="1:7" x14ac:dyDescent="0.25">
      <c r="A12" s="7">
        <v>40087</v>
      </c>
      <c r="B12" s="5">
        <v>55.287100000000002</v>
      </c>
      <c r="C12" s="6">
        <v>7.85</v>
      </c>
      <c r="D12" s="6">
        <v>27.3</v>
      </c>
      <c r="E12" s="6">
        <f>(C12*cts!$F$18)+(80%*(C12+D12))*(1-cts!$F$18)</f>
        <v>28.12</v>
      </c>
      <c r="F12" s="4">
        <f>(B12/12)*(cts!$F$10+cts!$F$12)*(C12/100*cts!$L$18)</f>
        <v>0</v>
      </c>
      <c r="G12" s="4">
        <f t="shared" si="0"/>
        <v>2009</v>
      </c>
    </row>
    <row r="13" spans="1:7" x14ac:dyDescent="0.25">
      <c r="A13" s="7">
        <v>40360</v>
      </c>
      <c r="B13" s="5">
        <v>55.563499999999998</v>
      </c>
      <c r="C13" s="6">
        <v>7.85</v>
      </c>
      <c r="D13" s="6">
        <v>27.3</v>
      </c>
      <c r="E13" s="6">
        <f>(C13*cts!$F$18)+(80%*(C13+D13))*(1-cts!$F$18)</f>
        <v>28.12</v>
      </c>
      <c r="F13" s="4">
        <f>(B13/12)*(cts!$F$10+cts!$F$12)*(C13/100*cts!$L$18)</f>
        <v>0</v>
      </c>
      <c r="G13" s="4">
        <f t="shared" si="0"/>
        <v>2010</v>
      </c>
    </row>
    <row r="14" spans="1:7" x14ac:dyDescent="0.25">
      <c r="A14" s="7">
        <v>40544</v>
      </c>
      <c r="B14" s="5">
        <v>55.563499999999998</v>
      </c>
      <c r="C14" s="6">
        <v>8.1199999999999992</v>
      </c>
      <c r="D14" s="6">
        <v>27.3</v>
      </c>
      <c r="E14" s="6">
        <f>(C14*cts!$F$18)+(80%*(C14+D14))*(1-cts!$F$18)</f>
        <v>28.34</v>
      </c>
      <c r="F14" s="4">
        <f>(B14/12)*(cts!$F$10+cts!$F$12)*(C14/100*cts!$L$18)</f>
        <v>0</v>
      </c>
      <c r="G14" s="4">
        <f t="shared" si="0"/>
        <v>2011</v>
      </c>
    </row>
    <row r="15" spans="1:7" x14ac:dyDescent="0.25">
      <c r="A15" s="7">
        <v>40909</v>
      </c>
      <c r="B15" s="5">
        <v>55.563499999999998</v>
      </c>
      <c r="C15" s="6">
        <v>8.39</v>
      </c>
      <c r="D15" s="6">
        <v>27.3</v>
      </c>
      <c r="E15" s="6">
        <f>(C15*cts!$F$18)+(80%*(C15+D15))*(1-cts!$F$18)</f>
        <v>28.55</v>
      </c>
      <c r="F15" s="4">
        <f>(B15/12)*(cts!$F$10+cts!$F$12)*(C15/100*cts!$L$18)</f>
        <v>0</v>
      </c>
      <c r="G15" s="4">
        <f t="shared" si="0"/>
        <v>2012</v>
      </c>
    </row>
    <row r="16" spans="1:7" x14ac:dyDescent="0.25">
      <c r="A16" s="7">
        <v>41214</v>
      </c>
      <c r="B16" s="5">
        <v>55.563499999999998</v>
      </c>
      <c r="C16" s="6">
        <v>8.49</v>
      </c>
      <c r="D16" s="6">
        <v>27.3</v>
      </c>
      <c r="E16" s="6">
        <f>(C16*cts!$F$18)+(80%*(C16+D16))*(1-cts!$F$18)</f>
        <v>28.63</v>
      </c>
      <c r="F16" s="4">
        <f>(B16/12)*(cts!$F$10+cts!$F$12)*(C16/100*cts!$L$18)</f>
        <v>0</v>
      </c>
      <c r="G16" s="4">
        <f t="shared" si="0"/>
        <v>2012</v>
      </c>
    </row>
    <row r="17" spans="1:7" x14ac:dyDescent="0.25">
      <c r="A17" s="7">
        <v>41275</v>
      </c>
      <c r="B17" s="5">
        <v>55.563499999999998</v>
      </c>
      <c r="C17" s="6">
        <v>8.76</v>
      </c>
      <c r="D17" s="6">
        <v>27.3</v>
      </c>
      <c r="E17" s="6">
        <f>(C17*cts!$F$18)+(80%*(C17+D17))*(1-cts!$F$18)</f>
        <v>28.85</v>
      </c>
      <c r="F17" s="4">
        <f>(B17/12)*(cts!$F$10+cts!$F$12)*(C17/100*cts!$L$18)</f>
        <v>0</v>
      </c>
      <c r="G17" s="4">
        <f t="shared" si="0"/>
        <v>2013</v>
      </c>
    </row>
    <row r="18" spans="1:7" x14ac:dyDescent="0.25">
      <c r="A18" s="7">
        <v>41640</v>
      </c>
      <c r="B18" s="5">
        <v>55.563499999999998</v>
      </c>
      <c r="C18" s="6">
        <v>9.14</v>
      </c>
      <c r="D18" s="6">
        <v>27.3</v>
      </c>
      <c r="E18" s="6">
        <f>(C18*cts!$F$18)+(80%*(C18+D18))*(1-cts!$F$18)</f>
        <v>29.15</v>
      </c>
      <c r="F18" s="4">
        <f>(B18/12)*(cts!$F$10+cts!$F$12)*(C18/100*cts!$L$18)</f>
        <v>0</v>
      </c>
      <c r="G18" s="4">
        <f t="shared" si="0"/>
        <v>2014</v>
      </c>
    </row>
    <row r="19" spans="1:7" x14ac:dyDescent="0.25">
      <c r="A19" s="7">
        <v>41913</v>
      </c>
      <c r="B19" s="5">
        <v>55.563499999999998</v>
      </c>
      <c r="C19" s="6">
        <v>9.14</v>
      </c>
      <c r="D19" s="99">
        <v>30.4</v>
      </c>
      <c r="E19" s="6">
        <f>(C19*cts!$F$18)+(80%*(C19+D19))*(1-cts!$F$18)</f>
        <v>31.63</v>
      </c>
      <c r="F19" s="4">
        <f>(B19/12)*(cts!$F$10+cts!$F$12)*(C19/100*cts!$L$18)</f>
        <v>0</v>
      </c>
      <c r="G19" s="4">
        <f t="shared" si="0"/>
        <v>2014</v>
      </c>
    </row>
    <row r="20" spans="1:7" x14ac:dyDescent="0.25">
      <c r="A20" s="7">
        <v>42005</v>
      </c>
      <c r="B20" s="5">
        <v>55.563499999999998</v>
      </c>
      <c r="C20" s="6">
        <v>9.5399999999999991</v>
      </c>
      <c r="D20" s="99">
        <v>30.45</v>
      </c>
      <c r="E20" s="6">
        <f>(C20*cts!$F$18)+(80%*(C20+D20))*(1-cts!$F$18)</f>
        <v>31.99</v>
      </c>
      <c r="F20" s="4">
        <f>(B20/12)*(cts!$F$10+cts!$F$12)*(C20/100*cts!$L$18)</f>
        <v>0</v>
      </c>
      <c r="G20" s="4">
        <f t="shared" si="0"/>
        <v>2015</v>
      </c>
    </row>
    <row r="21" spans="1:7" x14ac:dyDescent="0.25">
      <c r="A21" s="7">
        <v>42370</v>
      </c>
      <c r="B21" s="5">
        <v>55.563499999999998</v>
      </c>
      <c r="C21" s="6">
        <v>9.94</v>
      </c>
      <c r="D21" s="99">
        <v>30.6</v>
      </c>
      <c r="E21" s="6">
        <f>(C21*cts!$F$18)+(80%*(C21+D21))*(1-cts!$F$18)</f>
        <v>32.43</v>
      </c>
      <c r="F21" s="4">
        <f>(B21/12)*(cts!$F$10+cts!$F$12)*(C21/100*cts!$L$18)</f>
        <v>0</v>
      </c>
      <c r="G21" s="4">
        <f t="shared" si="0"/>
        <v>2016</v>
      </c>
    </row>
    <row r="22" spans="1:7" x14ac:dyDescent="0.25">
      <c r="A22" s="7">
        <v>42552</v>
      </c>
      <c r="B22" s="5">
        <v>55.896900000000002</v>
      </c>
      <c r="C22" s="6">
        <v>9.94</v>
      </c>
      <c r="D22" s="99">
        <v>30.65</v>
      </c>
      <c r="E22" s="6">
        <f>(C22*cts!$F$18)+(80%*(C22+D22))*(1-cts!$F$18)</f>
        <v>32.47</v>
      </c>
      <c r="F22" s="4">
        <f>(B22/12)*(cts!$F$10+cts!$F$12)*(C22/100*cts!$L$18)</f>
        <v>0</v>
      </c>
      <c r="G22" s="4">
        <f t="shared" si="0"/>
        <v>2016</v>
      </c>
    </row>
    <row r="23" spans="1:7" x14ac:dyDescent="0.25">
      <c r="A23" s="7">
        <v>42736</v>
      </c>
      <c r="B23" s="5">
        <v>55.896900000000002</v>
      </c>
      <c r="C23" s="6">
        <v>10.29</v>
      </c>
      <c r="D23" s="99">
        <v>30.65</v>
      </c>
      <c r="E23" s="6">
        <f>(C23*cts!$F$18)+(80%*(C23+D23))*(1-cts!$F$18)</f>
        <v>32.75</v>
      </c>
      <c r="F23" s="4">
        <f>(B23/12)*(cts!$F$10+cts!$F$12)*(C23/100*cts!$L$18)</f>
        <v>0</v>
      </c>
      <c r="G23" s="4">
        <f t="shared" si="0"/>
        <v>2017</v>
      </c>
    </row>
    <row r="24" spans="1:7" x14ac:dyDescent="0.25">
      <c r="A24" s="7">
        <v>42767</v>
      </c>
      <c r="B24" s="5">
        <v>56.232300000000002</v>
      </c>
      <c r="C24" s="6">
        <v>10.29</v>
      </c>
      <c r="D24" s="99">
        <v>30.65</v>
      </c>
      <c r="E24" s="6">
        <f>(C24*cts!$F$18)+(80%*(C24+D24))*(1-cts!$F$18)</f>
        <v>32.75</v>
      </c>
      <c r="F24" s="4">
        <f>(B24/12)*(cts!$F$10+cts!$F$12)*(C24/100*cts!$L$18)</f>
        <v>0</v>
      </c>
      <c r="G24" s="4">
        <f t="shared" si="0"/>
        <v>2017</v>
      </c>
    </row>
    <row r="25" spans="1:7" x14ac:dyDescent="0.25">
      <c r="A25" s="7">
        <v>43101</v>
      </c>
      <c r="B25" s="5">
        <v>56.232300000000002</v>
      </c>
      <c r="C25" s="6">
        <v>10.56</v>
      </c>
      <c r="D25" s="99">
        <v>30.65</v>
      </c>
      <c r="E25" s="6">
        <f>(C25*cts!$F$18)+(80%*(C25+D25))*(1-cts!$F$18)</f>
        <v>32.97</v>
      </c>
      <c r="F25" s="4">
        <f>(B25/12)*(cts!$F$10+cts!$F$12)*(C25/100*cts!$L$18)</f>
        <v>0</v>
      </c>
      <c r="G25" s="4">
        <f t="shared" si="0"/>
        <v>2018</v>
      </c>
    </row>
    <row r="26" spans="1:7" x14ac:dyDescent="0.25">
      <c r="A26" s="7">
        <v>43466</v>
      </c>
      <c r="B26" s="5">
        <v>56.232300000000002</v>
      </c>
      <c r="C26" s="6">
        <v>10.83</v>
      </c>
      <c r="D26" s="99">
        <v>30.65</v>
      </c>
      <c r="E26" s="6">
        <f>(C26*cts!$F$18)+(80%*(C26+D26))*(1-cts!$F$18)</f>
        <v>33.18</v>
      </c>
      <c r="F26" s="4">
        <f>(B26/12)*(cts!$F$10+cts!$F$12)*(C26/100*cts!$L$18)</f>
        <v>0</v>
      </c>
      <c r="G26" s="4">
        <f t="shared" si="0"/>
        <v>2019</v>
      </c>
    </row>
    <row r="27" spans="1:7" x14ac:dyDescent="0.25">
      <c r="A27" s="7">
        <v>43831</v>
      </c>
      <c r="B27" s="5">
        <v>56.232300000000002</v>
      </c>
      <c r="C27" s="6">
        <v>11.1</v>
      </c>
      <c r="D27" s="99">
        <v>30.65</v>
      </c>
      <c r="E27" s="6">
        <f>(C27*cts!$F$18)+(80%*(C27+D27))*(1-cts!$F$18)</f>
        <v>33.4</v>
      </c>
      <c r="F27" s="4">
        <f>(B27/12)*(cts!$F$10+cts!$F$12)*(C27/100*cts!$L$18)</f>
        <v>0</v>
      </c>
      <c r="G27" s="4">
        <f t="shared" si="0"/>
        <v>2020</v>
      </c>
    </row>
    <row r="28" spans="1:7" x14ac:dyDescent="0.25">
      <c r="A28" s="108">
        <v>44743</v>
      </c>
      <c r="B28" s="109">
        <v>58.200400000000002</v>
      </c>
      <c r="C28" s="110">
        <v>11.1</v>
      </c>
      <c r="D28" s="111">
        <v>30.65</v>
      </c>
      <c r="E28" s="110">
        <f>(C28*cts!$F$18)+(80%*(C28+D28))*(1-cts!$F$18)</f>
        <v>33.4</v>
      </c>
      <c r="F28" s="4">
        <f>(B28/12)*(cts!$F$10+cts!$F$12)*(C28/100*cts!$L$18)</f>
        <v>0</v>
      </c>
      <c r="G28" s="4">
        <v>2022</v>
      </c>
    </row>
    <row r="29" spans="1:7" x14ac:dyDescent="0.25">
      <c r="A29" s="7">
        <v>45108</v>
      </c>
      <c r="B29" s="5">
        <v>59.073399999999999</v>
      </c>
      <c r="C29" s="6">
        <v>11.1</v>
      </c>
      <c r="D29" s="6">
        <v>30.65</v>
      </c>
      <c r="E29" s="6">
        <f>(C29*cts!$F$18)+(80%*(C29+D29))*(1-cts!$F$18)</f>
        <v>33.4</v>
      </c>
      <c r="F29" s="4">
        <f>(B29/12)*(cts!$F$10+cts!$F$12)*(C29/100*cts!$L$18)</f>
        <v>0</v>
      </c>
      <c r="G29" s="4">
        <v>2023</v>
      </c>
    </row>
    <row r="30" spans="1:7" x14ac:dyDescent="0.25">
      <c r="A30" s="7">
        <v>73050</v>
      </c>
      <c r="B30" s="5">
        <v>59.073399999999999</v>
      </c>
      <c r="C30" s="6">
        <v>11.1</v>
      </c>
      <c r="D30" s="6">
        <v>30.65</v>
      </c>
      <c r="E30" s="6">
        <f>(C30*cts!$F$18)+(80%*(C30+D30))*(1-cts!$F$18)</f>
        <v>33.4</v>
      </c>
      <c r="F30" s="4">
        <f>(B30/12)*(cts!$F$10+cts!$F$12)*(C30/100*cts!$L$18)</f>
        <v>0</v>
      </c>
      <c r="G30" s="4">
        <v>2099</v>
      </c>
    </row>
    <row r="31" spans="1:7" x14ac:dyDescent="0.25">
      <c r="A31" s="7">
        <v>73415</v>
      </c>
      <c r="B31" s="5"/>
      <c r="C31" s="6"/>
      <c r="D31" s="6"/>
      <c r="E31" s="6"/>
      <c r="F31" s="4"/>
      <c r="G31" s="4">
        <v>2100</v>
      </c>
    </row>
    <row r="32" spans="1:7" x14ac:dyDescent="0.25">
      <c r="A32" s="7">
        <v>109574</v>
      </c>
      <c r="B32" s="5"/>
      <c r="C32" s="6"/>
      <c r="D32" s="6"/>
      <c r="E32" s="6"/>
      <c r="F32" s="4"/>
      <c r="G32" s="4">
        <v>2199</v>
      </c>
    </row>
    <row r="33" spans="1:7" x14ac:dyDescent="0.25">
      <c r="A33" s="7">
        <v>109939</v>
      </c>
      <c r="B33" s="5"/>
      <c r="C33" s="6"/>
      <c r="D33" s="6"/>
      <c r="E33" s="6"/>
      <c r="F33" s="4"/>
      <c r="G33" s="4">
        <v>2200</v>
      </c>
    </row>
    <row r="34" spans="1:7" x14ac:dyDescent="0.25">
      <c r="A34" s="7">
        <v>146098</v>
      </c>
      <c r="B34" s="5"/>
      <c r="C34" s="6"/>
      <c r="D34" s="6"/>
      <c r="E34" s="6"/>
      <c r="F34" s="4"/>
      <c r="G34" s="4">
        <v>2299</v>
      </c>
    </row>
    <row r="35" spans="1:7" x14ac:dyDescent="0.25">
      <c r="A35" s="7">
        <v>146463</v>
      </c>
      <c r="B35" s="5"/>
      <c r="C35" s="6"/>
      <c r="D35" s="6"/>
      <c r="E35" s="6"/>
      <c r="F35" s="4"/>
      <c r="G35" s="4">
        <v>2300</v>
      </c>
    </row>
    <row r="36" spans="1:7" x14ac:dyDescent="0.25">
      <c r="A36" s="7">
        <v>182622</v>
      </c>
      <c r="B36" s="5"/>
      <c r="C36" s="6"/>
      <c r="D36" s="6"/>
      <c r="E36" s="6"/>
      <c r="F36" s="4"/>
      <c r="G36" s="4">
        <v>2399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38"/>
  <sheetViews>
    <sheetView topLeftCell="A100" workbookViewId="0">
      <selection activeCell="A135" sqref="A135"/>
    </sheetView>
  </sheetViews>
  <sheetFormatPr baseColWidth="10" defaultRowHeight="13.2" x14ac:dyDescent="0.25"/>
  <cols>
    <col min="1" max="1" width="48.44140625" bestFit="1" customWidth="1"/>
  </cols>
  <sheetData>
    <row r="1" spans="1:1" x14ac:dyDescent="0.25">
      <c r="A1" t="s">
        <v>1148</v>
      </c>
    </row>
    <row r="2" spans="1:1" x14ac:dyDescent="0.25">
      <c r="A2" t="s">
        <v>1127</v>
      </c>
    </row>
    <row r="3" spans="1:1" x14ac:dyDescent="0.25">
      <c r="A3" t="s">
        <v>1121</v>
      </c>
    </row>
    <row r="4" spans="1:1" x14ac:dyDescent="0.25">
      <c r="A4" t="s">
        <v>1128</v>
      </c>
    </row>
    <row r="5" spans="1:1" x14ac:dyDescent="0.25">
      <c r="A5" t="s">
        <v>1129</v>
      </c>
    </row>
    <row r="6" spans="1:1" x14ac:dyDescent="0.25">
      <c r="A6" t="s">
        <v>520</v>
      </c>
    </row>
    <row r="7" spans="1:1" x14ac:dyDescent="0.25">
      <c r="A7" t="s">
        <v>1146</v>
      </c>
    </row>
    <row r="8" spans="1:1" x14ac:dyDescent="0.25">
      <c r="A8" t="s">
        <v>1329</v>
      </c>
    </row>
    <row r="9" spans="1:1" x14ac:dyDescent="0.25">
      <c r="A9" t="s">
        <v>1328</v>
      </c>
    </row>
    <row r="10" spans="1:1" x14ac:dyDescent="0.25">
      <c r="A10" t="s">
        <v>525</v>
      </c>
    </row>
    <row r="11" spans="1:1" x14ac:dyDescent="0.25">
      <c r="A11" t="s">
        <v>495</v>
      </c>
    </row>
    <row r="12" spans="1:1" x14ac:dyDescent="0.25">
      <c r="A12" t="s">
        <v>493</v>
      </c>
    </row>
    <row r="13" spans="1:1" x14ac:dyDescent="0.25">
      <c r="A13" t="s">
        <v>510</v>
      </c>
    </row>
    <row r="14" spans="1:1" x14ac:dyDescent="0.25">
      <c r="A14" t="s">
        <v>1172</v>
      </c>
    </row>
    <row r="15" spans="1:1" x14ac:dyDescent="0.25">
      <c r="A15" t="s">
        <v>1156</v>
      </c>
    </row>
    <row r="16" spans="1:1" x14ac:dyDescent="0.25">
      <c r="A16" t="s">
        <v>1151</v>
      </c>
    </row>
    <row r="17" spans="1:1" x14ac:dyDescent="0.25">
      <c r="A17" t="s">
        <v>1152</v>
      </c>
    </row>
    <row r="18" spans="1:1" x14ac:dyDescent="0.25">
      <c r="A18" t="s">
        <v>1155</v>
      </c>
    </row>
    <row r="19" spans="1:1" x14ac:dyDescent="0.25">
      <c r="A19" t="s">
        <v>1150</v>
      </c>
    </row>
    <row r="20" spans="1:1" x14ac:dyDescent="0.25">
      <c r="A20" t="s">
        <v>1154</v>
      </c>
    </row>
    <row r="21" spans="1:1" x14ac:dyDescent="0.25">
      <c r="A21" t="s">
        <v>1157</v>
      </c>
    </row>
    <row r="22" spans="1:1" x14ac:dyDescent="0.25">
      <c r="A22" t="s">
        <v>1149</v>
      </c>
    </row>
    <row r="23" spans="1:1" x14ac:dyDescent="0.25">
      <c r="A23" t="s">
        <v>1130</v>
      </c>
    </row>
    <row r="24" spans="1:1" x14ac:dyDescent="0.25">
      <c r="A24" t="s">
        <v>499</v>
      </c>
    </row>
    <row r="25" spans="1:1" x14ac:dyDescent="0.25">
      <c r="A25" t="s">
        <v>517</v>
      </c>
    </row>
    <row r="26" spans="1:1" x14ac:dyDescent="0.25">
      <c r="A26" t="s">
        <v>1306</v>
      </c>
    </row>
    <row r="27" spans="1:1" x14ac:dyDescent="0.25">
      <c r="A27" t="s">
        <v>519</v>
      </c>
    </row>
    <row r="28" spans="1:1" x14ac:dyDescent="0.25">
      <c r="A28" t="s">
        <v>1169</v>
      </c>
    </row>
    <row r="29" spans="1:1" x14ac:dyDescent="0.25">
      <c r="A29" t="s">
        <v>1110</v>
      </c>
    </row>
    <row r="30" spans="1:1" x14ac:dyDescent="0.25">
      <c r="A30" t="s">
        <v>1313</v>
      </c>
    </row>
    <row r="31" spans="1:1" x14ac:dyDescent="0.25">
      <c r="A31" t="s">
        <v>508</v>
      </c>
    </row>
    <row r="32" spans="1:1" x14ac:dyDescent="0.25">
      <c r="A32" t="s">
        <v>1324</v>
      </c>
    </row>
    <row r="33" spans="1:1" x14ac:dyDescent="0.25">
      <c r="A33" t="s">
        <v>522</v>
      </c>
    </row>
    <row r="34" spans="1:1" x14ac:dyDescent="0.25">
      <c r="A34" t="s">
        <v>538</v>
      </c>
    </row>
    <row r="35" spans="1:1" x14ac:dyDescent="0.25">
      <c r="A35" t="s">
        <v>1111</v>
      </c>
    </row>
    <row r="36" spans="1:1" x14ac:dyDescent="0.25">
      <c r="A36" t="s">
        <v>1160</v>
      </c>
    </row>
    <row r="37" spans="1:1" x14ac:dyDescent="0.25">
      <c r="A37" t="s">
        <v>523</v>
      </c>
    </row>
    <row r="38" spans="1:1" x14ac:dyDescent="0.25">
      <c r="A38" t="s">
        <v>503</v>
      </c>
    </row>
    <row r="39" spans="1:1" x14ac:dyDescent="0.25">
      <c r="A39" t="s">
        <v>501</v>
      </c>
    </row>
    <row r="40" spans="1:1" x14ac:dyDescent="0.25">
      <c r="A40" t="s">
        <v>1108</v>
      </c>
    </row>
    <row r="41" spans="1:1" x14ac:dyDescent="0.25">
      <c r="A41" t="s">
        <v>521</v>
      </c>
    </row>
    <row r="42" spans="1:1" x14ac:dyDescent="0.25">
      <c r="A42" t="s">
        <v>1145</v>
      </c>
    </row>
    <row r="43" spans="1:1" x14ac:dyDescent="0.25">
      <c r="A43" t="s">
        <v>1147</v>
      </c>
    </row>
    <row r="44" spans="1:1" x14ac:dyDescent="0.25">
      <c r="A44" t="s">
        <v>1327</v>
      </c>
    </row>
    <row r="45" spans="1:1" x14ac:dyDescent="0.25">
      <c r="A45" t="s">
        <v>513</v>
      </c>
    </row>
    <row r="46" spans="1:1" x14ac:dyDescent="0.25">
      <c r="A46" t="s">
        <v>496</v>
      </c>
    </row>
    <row r="47" spans="1:1" x14ac:dyDescent="0.25">
      <c r="A47" t="s">
        <v>1163</v>
      </c>
    </row>
    <row r="48" spans="1:1" x14ac:dyDescent="0.25">
      <c r="A48" t="s">
        <v>1131</v>
      </c>
    </row>
    <row r="49" spans="1:1" x14ac:dyDescent="0.25">
      <c r="A49" t="s">
        <v>1124</v>
      </c>
    </row>
    <row r="50" spans="1:1" x14ac:dyDescent="0.25">
      <c r="A50" t="s">
        <v>498</v>
      </c>
    </row>
    <row r="51" spans="1:1" x14ac:dyDescent="0.25">
      <c r="A51" t="s">
        <v>471</v>
      </c>
    </row>
    <row r="52" spans="1:1" x14ac:dyDescent="0.25">
      <c r="A52" t="s">
        <v>1117</v>
      </c>
    </row>
    <row r="53" spans="1:1" x14ac:dyDescent="0.25">
      <c r="A53" t="s">
        <v>1175</v>
      </c>
    </row>
    <row r="54" spans="1:1" x14ac:dyDescent="0.25">
      <c r="A54" t="s">
        <v>1307</v>
      </c>
    </row>
    <row r="55" spans="1:1" x14ac:dyDescent="0.25">
      <c r="A55" t="s">
        <v>1308</v>
      </c>
    </row>
    <row r="56" spans="1:1" x14ac:dyDescent="0.25">
      <c r="A56" t="s">
        <v>1310</v>
      </c>
    </row>
    <row r="57" spans="1:1" x14ac:dyDescent="0.25">
      <c r="A57" t="s">
        <v>1316</v>
      </c>
    </row>
    <row r="58" spans="1:1" x14ac:dyDescent="0.25">
      <c r="A58" t="s">
        <v>514</v>
      </c>
    </row>
    <row r="59" spans="1:1" x14ac:dyDescent="0.25">
      <c r="A59" t="s">
        <v>1326</v>
      </c>
    </row>
    <row r="60" spans="1:1" x14ac:dyDescent="0.25">
      <c r="A60" t="s">
        <v>512</v>
      </c>
    </row>
    <row r="61" spans="1:1" x14ac:dyDescent="0.25">
      <c r="A61" t="s">
        <v>1171</v>
      </c>
    </row>
    <row r="62" spans="1:1" x14ac:dyDescent="0.25">
      <c r="A62" t="s">
        <v>1158</v>
      </c>
    </row>
    <row r="63" spans="1:1" x14ac:dyDescent="0.25">
      <c r="A63" t="s">
        <v>1174</v>
      </c>
    </row>
    <row r="64" spans="1:1" x14ac:dyDescent="0.25">
      <c r="A64" t="s">
        <v>1168</v>
      </c>
    </row>
    <row r="65" spans="1:1" x14ac:dyDescent="0.25">
      <c r="A65" t="s">
        <v>1161</v>
      </c>
    </row>
    <row r="66" spans="1:1" x14ac:dyDescent="0.25">
      <c r="A66" t="s">
        <v>1325</v>
      </c>
    </row>
    <row r="67" spans="1:1" x14ac:dyDescent="0.25">
      <c r="A67" t="s">
        <v>468</v>
      </c>
    </row>
    <row r="68" spans="1:1" x14ac:dyDescent="0.25">
      <c r="A68" t="s">
        <v>472</v>
      </c>
    </row>
    <row r="69" spans="1:1" x14ac:dyDescent="0.25">
      <c r="A69" t="s">
        <v>469</v>
      </c>
    </row>
    <row r="70" spans="1:1" x14ac:dyDescent="0.25">
      <c r="A70" t="s">
        <v>1135</v>
      </c>
    </row>
    <row r="71" spans="1:1" x14ac:dyDescent="0.25">
      <c r="A71" t="s">
        <v>1309</v>
      </c>
    </row>
    <row r="72" spans="1:1" x14ac:dyDescent="0.25">
      <c r="A72" t="s">
        <v>1113</v>
      </c>
    </row>
    <row r="73" spans="1:1" x14ac:dyDescent="0.25">
      <c r="A73" t="s">
        <v>1162</v>
      </c>
    </row>
    <row r="74" spans="1:1" x14ac:dyDescent="0.25">
      <c r="A74" t="s">
        <v>1136</v>
      </c>
    </row>
    <row r="75" spans="1:1" x14ac:dyDescent="0.25">
      <c r="A75" t="s">
        <v>1137</v>
      </c>
    </row>
    <row r="76" spans="1:1" x14ac:dyDescent="0.25">
      <c r="A76" t="s">
        <v>494</v>
      </c>
    </row>
    <row r="77" spans="1:1" x14ac:dyDescent="0.25">
      <c r="A77" t="s">
        <v>535</v>
      </c>
    </row>
    <row r="78" spans="1:1" x14ac:dyDescent="0.25">
      <c r="A78" t="s">
        <v>537</v>
      </c>
    </row>
    <row r="79" spans="1:1" x14ac:dyDescent="0.25">
      <c r="A79" t="s">
        <v>507</v>
      </c>
    </row>
    <row r="80" spans="1:1" x14ac:dyDescent="0.25">
      <c r="A80" t="s">
        <v>511</v>
      </c>
    </row>
    <row r="81" spans="1:1" x14ac:dyDescent="0.25">
      <c r="A81" t="s">
        <v>518</v>
      </c>
    </row>
    <row r="82" spans="1:1" x14ac:dyDescent="0.25">
      <c r="A82" t="s">
        <v>515</v>
      </c>
    </row>
    <row r="83" spans="1:1" x14ac:dyDescent="0.25">
      <c r="A83" t="s">
        <v>502</v>
      </c>
    </row>
    <row r="84" spans="1:1" x14ac:dyDescent="0.25">
      <c r="A84" t="s">
        <v>1317</v>
      </c>
    </row>
    <row r="85" spans="1:1" x14ac:dyDescent="0.25">
      <c r="A85" t="s">
        <v>1132</v>
      </c>
    </row>
    <row r="86" spans="1:1" x14ac:dyDescent="0.25">
      <c r="A86" t="s">
        <v>1122</v>
      </c>
    </row>
    <row r="87" spans="1:1" x14ac:dyDescent="0.25">
      <c r="A87" t="s">
        <v>1123</v>
      </c>
    </row>
    <row r="88" spans="1:1" x14ac:dyDescent="0.25">
      <c r="A88" t="s">
        <v>1119</v>
      </c>
    </row>
    <row r="89" spans="1:1" x14ac:dyDescent="0.25">
      <c r="A89" t="s">
        <v>1114</v>
      </c>
    </row>
    <row r="90" spans="1:1" x14ac:dyDescent="0.25">
      <c r="A90" t="s">
        <v>1118</v>
      </c>
    </row>
    <row r="91" spans="1:1" x14ac:dyDescent="0.25">
      <c r="A91" t="s">
        <v>1120</v>
      </c>
    </row>
    <row r="92" spans="1:1" x14ac:dyDescent="0.25">
      <c r="A92" t="s">
        <v>1125</v>
      </c>
    </row>
    <row r="93" spans="1:1" x14ac:dyDescent="0.25">
      <c r="A93" t="s">
        <v>1116</v>
      </c>
    </row>
    <row r="94" spans="1:1" x14ac:dyDescent="0.25">
      <c r="A94" t="s">
        <v>1126</v>
      </c>
    </row>
    <row r="95" spans="1:1" x14ac:dyDescent="0.25">
      <c r="A95" t="s">
        <v>1115</v>
      </c>
    </row>
    <row r="96" spans="1:1" x14ac:dyDescent="0.25">
      <c r="A96" t="s">
        <v>1311</v>
      </c>
    </row>
    <row r="97" spans="1:1" x14ac:dyDescent="0.25">
      <c r="A97" t="s">
        <v>1164</v>
      </c>
    </row>
    <row r="98" spans="1:1" x14ac:dyDescent="0.25">
      <c r="A98" t="s">
        <v>1330</v>
      </c>
    </row>
    <row r="99" spans="1:1" x14ac:dyDescent="0.25">
      <c r="A99" t="s">
        <v>536</v>
      </c>
    </row>
    <row r="100" spans="1:1" x14ac:dyDescent="0.25">
      <c r="A100" t="s">
        <v>1166</v>
      </c>
    </row>
    <row r="101" spans="1:1" x14ac:dyDescent="0.25">
      <c r="A101" t="s">
        <v>1139</v>
      </c>
    </row>
    <row r="102" spans="1:1" x14ac:dyDescent="0.25">
      <c r="A102" t="s">
        <v>1140</v>
      </c>
    </row>
    <row r="103" spans="1:1" x14ac:dyDescent="0.25">
      <c r="A103" t="s">
        <v>1318</v>
      </c>
    </row>
    <row r="104" spans="1:1" x14ac:dyDescent="0.25">
      <c r="A104" t="s">
        <v>1323</v>
      </c>
    </row>
    <row r="105" spans="1:1" x14ac:dyDescent="0.25">
      <c r="A105" t="s">
        <v>474</v>
      </c>
    </row>
    <row r="106" spans="1:1" x14ac:dyDescent="0.25">
      <c r="A106" t="s">
        <v>473</v>
      </c>
    </row>
    <row r="107" spans="1:1" x14ac:dyDescent="0.25">
      <c r="A107" t="s">
        <v>1159</v>
      </c>
    </row>
    <row r="108" spans="1:1" x14ac:dyDescent="0.25">
      <c r="A108" t="s">
        <v>1170</v>
      </c>
    </row>
    <row r="109" spans="1:1" x14ac:dyDescent="0.25">
      <c r="A109" t="s">
        <v>470</v>
      </c>
    </row>
    <row r="110" spans="1:1" x14ac:dyDescent="0.25">
      <c r="A110" t="s">
        <v>1109</v>
      </c>
    </row>
    <row r="111" spans="1:1" x14ac:dyDescent="0.25">
      <c r="A111" t="s">
        <v>509</v>
      </c>
    </row>
    <row r="112" spans="1:1" x14ac:dyDescent="0.25">
      <c r="A112" t="s">
        <v>1314</v>
      </c>
    </row>
    <row r="113" spans="1:1" x14ac:dyDescent="0.25">
      <c r="A113" t="s">
        <v>1315</v>
      </c>
    </row>
    <row r="114" spans="1:1" x14ac:dyDescent="0.25">
      <c r="A114" t="s">
        <v>1112</v>
      </c>
    </row>
    <row r="115" spans="1:1" x14ac:dyDescent="0.25">
      <c r="A115" t="s">
        <v>1312</v>
      </c>
    </row>
    <row r="116" spans="1:1" x14ac:dyDescent="0.25">
      <c r="A116" t="s">
        <v>1133</v>
      </c>
    </row>
    <row r="117" spans="1:1" x14ac:dyDescent="0.25">
      <c r="A117" t="s">
        <v>500</v>
      </c>
    </row>
    <row r="118" spans="1:1" x14ac:dyDescent="0.25">
      <c r="A118" t="s">
        <v>1173</v>
      </c>
    </row>
    <row r="119" spans="1:1" x14ac:dyDescent="0.25">
      <c r="A119" t="s">
        <v>1134</v>
      </c>
    </row>
    <row r="120" spans="1:1" x14ac:dyDescent="0.25">
      <c r="A120" t="s">
        <v>1144</v>
      </c>
    </row>
    <row r="121" spans="1:1" x14ac:dyDescent="0.25">
      <c r="A121" t="s">
        <v>1138</v>
      </c>
    </row>
    <row r="122" spans="1:1" x14ac:dyDescent="0.25">
      <c r="A122" t="s">
        <v>497</v>
      </c>
    </row>
    <row r="123" spans="1:1" x14ac:dyDescent="0.25">
      <c r="A123" t="s">
        <v>505</v>
      </c>
    </row>
    <row r="124" spans="1:1" x14ac:dyDescent="0.25">
      <c r="A124" t="s">
        <v>1142</v>
      </c>
    </row>
    <row r="125" spans="1:1" x14ac:dyDescent="0.25">
      <c r="A125" t="s">
        <v>1143</v>
      </c>
    </row>
    <row r="126" spans="1:1" x14ac:dyDescent="0.25">
      <c r="A126" t="s">
        <v>506</v>
      </c>
    </row>
    <row r="127" spans="1:1" x14ac:dyDescent="0.25">
      <c r="A127" t="s">
        <v>504</v>
      </c>
    </row>
    <row r="128" spans="1:1" x14ac:dyDescent="0.25">
      <c r="A128" t="s">
        <v>1167</v>
      </c>
    </row>
    <row r="129" spans="1:1" x14ac:dyDescent="0.25">
      <c r="A129" t="s">
        <v>1575</v>
      </c>
    </row>
    <row r="130" spans="1:1" x14ac:dyDescent="0.25">
      <c r="A130" t="s">
        <v>1576</v>
      </c>
    </row>
    <row r="131" spans="1:1" x14ac:dyDescent="0.25">
      <c r="A131" t="s">
        <v>1577</v>
      </c>
    </row>
    <row r="132" spans="1:1" x14ac:dyDescent="0.25">
      <c r="A132" t="s">
        <v>1578</v>
      </c>
    </row>
    <row r="133" spans="1:1" x14ac:dyDescent="0.25">
      <c r="A133" t="s">
        <v>1579</v>
      </c>
    </row>
    <row r="134" spans="1:1" x14ac:dyDescent="0.25">
      <c r="A134" t="s">
        <v>1580</v>
      </c>
    </row>
    <row r="135" spans="1:1" x14ac:dyDescent="0.25">
      <c r="A135" t="s">
        <v>1165</v>
      </c>
    </row>
    <row r="136" spans="1:1" x14ac:dyDescent="0.25">
      <c r="A136" t="s">
        <v>524</v>
      </c>
    </row>
    <row r="137" spans="1:1" x14ac:dyDescent="0.25">
      <c r="A137" t="s">
        <v>1153</v>
      </c>
    </row>
    <row r="138" spans="1:1" x14ac:dyDescent="0.25">
      <c r="A138" t="s">
        <v>1141</v>
      </c>
    </row>
  </sheetData>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C23"/>
  <sheetViews>
    <sheetView workbookViewId="0"/>
  </sheetViews>
  <sheetFormatPr baseColWidth="10" defaultRowHeight="13.2" x14ac:dyDescent="0.25"/>
  <cols>
    <col min="1" max="1" width="8.6640625" style="12" customWidth="1"/>
    <col min="2" max="2" width="13" style="12" bestFit="1" customWidth="1"/>
    <col min="3" max="3" width="38" customWidth="1"/>
  </cols>
  <sheetData>
    <row r="1" spans="1:3" x14ac:dyDescent="0.25">
      <c r="A1" s="10">
        <v>5211</v>
      </c>
      <c r="B1" s="10" t="s">
        <v>603</v>
      </c>
      <c r="C1" t="s">
        <v>1420</v>
      </c>
    </row>
    <row r="2" spans="1:3" x14ac:dyDescent="0.25">
      <c r="A2" s="10">
        <v>5212</v>
      </c>
      <c r="B2" s="10" t="s">
        <v>604</v>
      </c>
      <c r="C2" t="s">
        <v>1421</v>
      </c>
    </row>
    <row r="3" spans="1:3" x14ac:dyDescent="0.25">
      <c r="A3" s="10">
        <v>5311</v>
      </c>
      <c r="B3" s="10" t="s">
        <v>605</v>
      </c>
      <c r="C3" t="s">
        <v>1422</v>
      </c>
    </row>
    <row r="4" spans="1:3" x14ac:dyDescent="0.25">
      <c r="A4" s="10">
        <v>5312</v>
      </c>
      <c r="B4" s="10" t="s">
        <v>606</v>
      </c>
      <c r="C4" t="s">
        <v>1423</v>
      </c>
    </row>
    <row r="5" spans="1:3" x14ac:dyDescent="0.25">
      <c r="A5" s="10">
        <v>5313</v>
      </c>
      <c r="B5" s="10" t="s">
        <v>607</v>
      </c>
      <c r="C5" t="s">
        <v>429</v>
      </c>
    </row>
    <row r="6" spans="1:3" x14ac:dyDescent="0.25">
      <c r="A6" s="10">
        <v>5321</v>
      </c>
      <c r="B6" s="10" t="s">
        <v>608</v>
      </c>
      <c r="C6" t="s">
        <v>430</v>
      </c>
    </row>
    <row r="7" spans="1:3" x14ac:dyDescent="0.25">
      <c r="A7" s="10">
        <v>5322</v>
      </c>
      <c r="B7" s="10" t="s">
        <v>1439</v>
      </c>
      <c r="C7" t="s">
        <v>431</v>
      </c>
    </row>
    <row r="8" spans="1:3" x14ac:dyDescent="0.25">
      <c r="A8" s="10">
        <v>5323</v>
      </c>
      <c r="B8" s="10" t="s">
        <v>1440</v>
      </c>
      <c r="C8" t="s">
        <v>432</v>
      </c>
    </row>
    <row r="9" spans="1:3" x14ac:dyDescent="0.25">
      <c r="A9" s="10">
        <v>5501</v>
      </c>
      <c r="B9" s="10" t="s">
        <v>1450</v>
      </c>
      <c r="C9" t="s">
        <v>433</v>
      </c>
    </row>
    <row r="10" spans="1:3" x14ac:dyDescent="0.25">
      <c r="A10" s="10">
        <v>5511</v>
      </c>
      <c r="B10" s="10" t="s">
        <v>1451</v>
      </c>
      <c r="C10" t="s">
        <v>435</v>
      </c>
    </row>
    <row r="11" spans="1:3" x14ac:dyDescent="0.25">
      <c r="A11" s="10">
        <v>5512</v>
      </c>
      <c r="B11" s="10" t="s">
        <v>1452</v>
      </c>
      <c r="C11" t="s">
        <v>434</v>
      </c>
    </row>
    <row r="12" spans="1:3" x14ac:dyDescent="0.25">
      <c r="A12" s="10">
        <v>5531</v>
      </c>
      <c r="B12" s="10" t="s">
        <v>1443</v>
      </c>
      <c r="C12" s="8" t="s">
        <v>1942</v>
      </c>
    </row>
    <row r="13" spans="1:3" x14ac:dyDescent="0.25">
      <c r="A13" s="10">
        <v>5532</v>
      </c>
      <c r="B13" s="10" t="s">
        <v>1441</v>
      </c>
      <c r="C13" s="8" t="s">
        <v>1943</v>
      </c>
    </row>
    <row r="14" spans="1:3" x14ac:dyDescent="0.25">
      <c r="A14" s="10">
        <v>5533</v>
      </c>
      <c r="B14" s="10" t="s">
        <v>1442</v>
      </c>
      <c r="C14" s="8" t="s">
        <v>1944</v>
      </c>
    </row>
    <row r="15" spans="1:3" x14ac:dyDescent="0.25">
      <c r="A15" s="10">
        <v>5591</v>
      </c>
      <c r="B15" s="10" t="s">
        <v>1449</v>
      </c>
      <c r="C15" t="s">
        <v>436</v>
      </c>
    </row>
    <row r="16" spans="1:3" x14ac:dyDescent="0.25">
      <c r="A16" s="10">
        <v>5592</v>
      </c>
      <c r="B16" s="10" t="s">
        <v>1447</v>
      </c>
      <c r="C16" t="s">
        <v>437</v>
      </c>
    </row>
    <row r="17" spans="1:3" x14ac:dyDescent="0.25">
      <c r="A17" s="10">
        <v>5593</v>
      </c>
      <c r="B17" s="10" t="s">
        <v>1448</v>
      </c>
      <c r="C17" t="s">
        <v>438</v>
      </c>
    </row>
    <row r="18" spans="1:3" x14ac:dyDescent="0.25">
      <c r="A18" s="10">
        <v>5631</v>
      </c>
      <c r="B18" s="10" t="s">
        <v>1453</v>
      </c>
      <c r="C18" t="s">
        <v>1715</v>
      </c>
    </row>
    <row r="19" spans="1:3" x14ac:dyDescent="0.25">
      <c r="A19" s="10">
        <v>5632</v>
      </c>
      <c r="B19" s="10" t="s">
        <v>1454</v>
      </c>
      <c r="C19" t="s">
        <v>1716</v>
      </c>
    </row>
    <row r="20" spans="1:3" x14ac:dyDescent="0.25">
      <c r="A20" s="10">
        <v>5671</v>
      </c>
      <c r="B20" s="10" t="s">
        <v>1455</v>
      </c>
      <c r="C20" t="s">
        <v>440</v>
      </c>
    </row>
    <row r="21" spans="1:3" x14ac:dyDescent="0.25">
      <c r="A21" s="10">
        <v>5754</v>
      </c>
      <c r="B21" s="10" t="s">
        <v>1446</v>
      </c>
      <c r="C21" t="s">
        <v>443</v>
      </c>
    </row>
    <row r="22" spans="1:3" x14ac:dyDescent="0.25">
      <c r="A22" s="10">
        <v>5755</v>
      </c>
      <c r="B22" s="10" t="s">
        <v>1444</v>
      </c>
      <c r="C22" t="s">
        <v>441</v>
      </c>
    </row>
    <row r="23" spans="1:3" x14ac:dyDescent="0.25">
      <c r="A23" s="10">
        <v>5756</v>
      </c>
      <c r="B23" s="10" t="s">
        <v>1445</v>
      </c>
      <c r="C23" t="s">
        <v>442</v>
      </c>
    </row>
  </sheetData>
  <phoneticPr fontId="0"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C53"/>
  <sheetViews>
    <sheetView workbookViewId="0"/>
  </sheetViews>
  <sheetFormatPr baseColWidth="10" defaultRowHeight="13.2" x14ac:dyDescent="0.25"/>
  <cols>
    <col min="1" max="1" width="27.109375" bestFit="1" customWidth="1"/>
    <col min="2" max="2" width="8.6640625" customWidth="1"/>
    <col min="3" max="3" width="6.33203125" style="13" customWidth="1"/>
  </cols>
  <sheetData>
    <row r="1" spans="1:3" x14ac:dyDescent="0.25">
      <c r="A1" s="13" t="s">
        <v>466</v>
      </c>
      <c r="B1" s="13" t="s">
        <v>1531</v>
      </c>
      <c r="C1" s="13" t="s">
        <v>1560</v>
      </c>
    </row>
    <row r="2" spans="1:3" x14ac:dyDescent="0.25">
      <c r="A2" t="s">
        <v>8434</v>
      </c>
      <c r="B2" s="79" t="s">
        <v>1530</v>
      </c>
      <c r="C2" s="79" t="s">
        <v>1560</v>
      </c>
    </row>
    <row r="3" spans="1:3" x14ac:dyDescent="0.25">
      <c r="A3" s="13" t="s">
        <v>467</v>
      </c>
      <c r="B3" s="13" t="s">
        <v>1539</v>
      </c>
      <c r="C3" s="13" t="s">
        <v>1562</v>
      </c>
    </row>
    <row r="4" spans="1:3" x14ac:dyDescent="0.25">
      <c r="A4" s="13" t="s">
        <v>1199</v>
      </c>
      <c r="B4" s="13" t="s">
        <v>1556</v>
      </c>
      <c r="C4" s="13" t="s">
        <v>1563</v>
      </c>
    </row>
    <row r="5" spans="1:3" x14ac:dyDescent="0.25">
      <c r="A5" s="13" t="s">
        <v>1200</v>
      </c>
      <c r="B5" s="13" t="s">
        <v>1529</v>
      </c>
      <c r="C5" s="13" t="s">
        <v>1560</v>
      </c>
    </row>
    <row r="6" spans="1:3" x14ac:dyDescent="0.25">
      <c r="A6" s="79" t="s">
        <v>1938</v>
      </c>
      <c r="B6" s="13" t="s">
        <v>1531</v>
      </c>
      <c r="C6" s="13" t="s">
        <v>1560</v>
      </c>
    </row>
    <row r="7" spans="1:3" x14ac:dyDescent="0.25">
      <c r="A7" s="13" t="s">
        <v>1201</v>
      </c>
      <c r="B7" s="13" t="s">
        <v>1552</v>
      </c>
      <c r="C7" s="13" t="s">
        <v>1565</v>
      </c>
    </row>
    <row r="8" spans="1:3" x14ac:dyDescent="0.25">
      <c r="A8" s="13" t="s">
        <v>1202</v>
      </c>
      <c r="B8" s="13" t="s">
        <v>1530</v>
      </c>
      <c r="C8" s="13" t="s">
        <v>1560</v>
      </c>
    </row>
    <row r="9" spans="1:3" x14ac:dyDescent="0.25">
      <c r="A9" s="13" t="s">
        <v>1203</v>
      </c>
      <c r="B9" s="13" t="s">
        <v>1204</v>
      </c>
      <c r="C9" s="13" t="s">
        <v>1564</v>
      </c>
    </row>
    <row r="10" spans="1:3" x14ac:dyDescent="0.25">
      <c r="A10" s="13" t="s">
        <v>1205</v>
      </c>
      <c r="B10" s="13" t="s">
        <v>1557</v>
      </c>
      <c r="C10" s="13" t="s">
        <v>1566</v>
      </c>
    </row>
    <row r="11" spans="1:3" x14ac:dyDescent="0.25">
      <c r="A11" s="79" t="s">
        <v>1939</v>
      </c>
      <c r="B11" s="13" t="s">
        <v>1541</v>
      </c>
      <c r="C11" s="13" t="s">
        <v>1563</v>
      </c>
    </row>
    <row r="12" spans="1:3" x14ac:dyDescent="0.25">
      <c r="A12" s="13" t="s">
        <v>1206</v>
      </c>
      <c r="B12" s="13" t="s">
        <v>1533</v>
      </c>
      <c r="C12" s="13" t="s">
        <v>1561</v>
      </c>
    </row>
    <row r="13" spans="1:3" x14ac:dyDescent="0.25">
      <c r="A13" s="13" t="s">
        <v>1207</v>
      </c>
      <c r="B13" s="13" t="s">
        <v>1557</v>
      </c>
      <c r="C13" s="13" t="s">
        <v>1566</v>
      </c>
    </row>
    <row r="14" spans="1:3" x14ac:dyDescent="0.25">
      <c r="A14" t="s">
        <v>8435</v>
      </c>
      <c r="B14" s="79" t="s">
        <v>1555</v>
      </c>
      <c r="C14" s="79" t="s">
        <v>1565</v>
      </c>
    </row>
    <row r="15" spans="1:3" x14ac:dyDescent="0.25">
      <c r="A15" t="s">
        <v>8436</v>
      </c>
      <c r="B15" s="79" t="s">
        <v>1543</v>
      </c>
      <c r="C15" s="79" t="s">
        <v>1563</v>
      </c>
    </row>
    <row r="16" spans="1:3" x14ac:dyDescent="0.25">
      <c r="A16" s="13" t="s">
        <v>1208</v>
      </c>
      <c r="B16" s="13" t="s">
        <v>1545</v>
      </c>
      <c r="C16" s="13" t="s">
        <v>1563</v>
      </c>
    </row>
    <row r="17" spans="1:3" x14ac:dyDescent="0.25">
      <c r="A17" s="13" t="s">
        <v>1210</v>
      </c>
      <c r="B17" s="13" t="s">
        <v>1558</v>
      </c>
      <c r="C17" s="13" t="s">
        <v>1566</v>
      </c>
    </row>
    <row r="18" spans="1:3" x14ac:dyDescent="0.25">
      <c r="A18" s="13" t="s">
        <v>1211</v>
      </c>
      <c r="B18" s="13" t="s">
        <v>1535</v>
      </c>
      <c r="C18" s="13" t="s">
        <v>1561</v>
      </c>
    </row>
    <row r="19" spans="1:3" x14ac:dyDescent="0.25">
      <c r="A19" s="13" t="s">
        <v>1212</v>
      </c>
      <c r="B19" s="13" t="s">
        <v>1551</v>
      </c>
      <c r="C19" s="13" t="s">
        <v>1564</v>
      </c>
    </row>
    <row r="20" spans="1:3" x14ac:dyDescent="0.25">
      <c r="A20" s="106" t="s">
        <v>8437</v>
      </c>
      <c r="B20" s="13" t="s">
        <v>1542</v>
      </c>
      <c r="C20" s="13" t="s">
        <v>1564</v>
      </c>
    </row>
    <row r="21" spans="1:3" x14ac:dyDescent="0.25">
      <c r="A21" s="13" t="s">
        <v>1213</v>
      </c>
      <c r="B21" s="13" t="s">
        <v>1537</v>
      </c>
      <c r="C21" s="13" t="s">
        <v>1562</v>
      </c>
    </row>
    <row r="22" spans="1:3" x14ac:dyDescent="0.25">
      <c r="A22" s="13" t="s">
        <v>1214</v>
      </c>
      <c r="B22" s="13" t="s">
        <v>1553</v>
      </c>
      <c r="C22" s="13" t="s">
        <v>1565</v>
      </c>
    </row>
    <row r="23" spans="1:3" x14ac:dyDescent="0.25">
      <c r="A23" s="13" t="s">
        <v>1215</v>
      </c>
      <c r="B23" s="13" t="s">
        <v>1536</v>
      </c>
      <c r="C23" s="13" t="s">
        <v>1561</v>
      </c>
    </row>
    <row r="24" spans="1:3" x14ac:dyDescent="0.25">
      <c r="A24" s="13" t="s">
        <v>1216</v>
      </c>
      <c r="B24" s="13" t="s">
        <v>1538</v>
      </c>
      <c r="C24" s="13" t="s">
        <v>1562</v>
      </c>
    </row>
    <row r="25" spans="1:3" x14ac:dyDescent="0.25">
      <c r="A25" s="13" t="s">
        <v>1217</v>
      </c>
      <c r="B25" s="13" t="s">
        <v>1218</v>
      </c>
      <c r="C25" s="13" t="s">
        <v>1564</v>
      </c>
    </row>
    <row r="26" spans="1:3" x14ac:dyDescent="0.25">
      <c r="A26" s="13" t="s">
        <v>1219</v>
      </c>
      <c r="B26" s="13" t="s">
        <v>1558</v>
      </c>
      <c r="C26" s="13" t="s">
        <v>1566</v>
      </c>
    </row>
    <row r="27" spans="1:3" x14ac:dyDescent="0.25">
      <c r="A27" s="79" t="s">
        <v>1941</v>
      </c>
      <c r="B27" s="13" t="s">
        <v>1550</v>
      </c>
      <c r="C27" s="13" t="s">
        <v>1564</v>
      </c>
    </row>
    <row r="28" spans="1:3" x14ac:dyDescent="0.25">
      <c r="A28" s="13" t="s">
        <v>1220</v>
      </c>
      <c r="B28" s="13" t="s">
        <v>1537</v>
      </c>
      <c r="C28" s="13" t="s">
        <v>1562</v>
      </c>
    </row>
    <row r="29" spans="1:3" x14ac:dyDescent="0.25">
      <c r="A29" t="s">
        <v>8438</v>
      </c>
      <c r="B29" s="79" t="s">
        <v>8439</v>
      </c>
      <c r="C29" s="79" t="s">
        <v>1560</v>
      </c>
    </row>
    <row r="30" spans="1:3" x14ac:dyDescent="0.25">
      <c r="A30" s="13" t="s">
        <v>1221</v>
      </c>
      <c r="B30" s="13" t="s">
        <v>1546</v>
      </c>
      <c r="C30" s="13" t="s">
        <v>1564</v>
      </c>
    </row>
    <row r="31" spans="1:3" x14ac:dyDescent="0.25">
      <c r="A31" s="13" t="s">
        <v>1222</v>
      </c>
      <c r="B31" s="13" t="s">
        <v>1540</v>
      </c>
      <c r="C31" s="13" t="s">
        <v>1562</v>
      </c>
    </row>
    <row r="32" spans="1:3" x14ac:dyDescent="0.25">
      <c r="A32" s="8" t="s">
        <v>8440</v>
      </c>
      <c r="B32" s="79" t="s">
        <v>1547</v>
      </c>
      <c r="C32" s="79" t="s">
        <v>1564</v>
      </c>
    </row>
    <row r="33" spans="1:3" x14ac:dyDescent="0.25">
      <c r="A33" s="13" t="s">
        <v>1223</v>
      </c>
      <c r="B33" s="13" t="s">
        <v>1555</v>
      </c>
      <c r="C33" s="13" t="s">
        <v>1565</v>
      </c>
    </row>
    <row r="34" spans="1:3" x14ac:dyDescent="0.25">
      <c r="A34" s="13" t="s">
        <v>1224</v>
      </c>
      <c r="B34" s="13" t="s">
        <v>1544</v>
      </c>
      <c r="C34" s="13" t="s">
        <v>1563</v>
      </c>
    </row>
    <row r="35" spans="1:3" x14ac:dyDescent="0.25">
      <c r="A35" t="s">
        <v>8441</v>
      </c>
      <c r="B35" s="79" t="s">
        <v>1532</v>
      </c>
      <c r="C35" s="79" t="s">
        <v>1560</v>
      </c>
    </row>
    <row r="36" spans="1:3" x14ac:dyDescent="0.25">
      <c r="A36" s="13" t="s">
        <v>1225</v>
      </c>
      <c r="B36" s="13" t="s">
        <v>1534</v>
      </c>
      <c r="C36" s="13" t="s">
        <v>1561</v>
      </c>
    </row>
    <row r="37" spans="1:3" x14ac:dyDescent="0.25">
      <c r="A37" s="79" t="s">
        <v>1940</v>
      </c>
      <c r="B37" s="13" t="s">
        <v>1209</v>
      </c>
      <c r="C37" s="13" t="s">
        <v>1566</v>
      </c>
    </row>
    <row r="38" spans="1:3" x14ac:dyDescent="0.25">
      <c r="A38" s="13" t="s">
        <v>1226</v>
      </c>
      <c r="B38" s="13" t="s">
        <v>1538</v>
      </c>
      <c r="C38" s="13" t="s">
        <v>1562</v>
      </c>
    </row>
    <row r="39" spans="1:3" x14ac:dyDescent="0.25">
      <c r="A39" s="13" t="s">
        <v>1227</v>
      </c>
      <c r="B39" s="13" t="s">
        <v>516</v>
      </c>
      <c r="C39" s="13" t="s">
        <v>1564</v>
      </c>
    </row>
    <row r="40" spans="1:3" x14ac:dyDescent="0.25">
      <c r="A40" s="13" t="s">
        <v>1228</v>
      </c>
      <c r="B40" s="13" t="s">
        <v>1229</v>
      </c>
      <c r="C40" s="13" t="s">
        <v>1564</v>
      </c>
    </row>
    <row r="41" spans="1:3" x14ac:dyDescent="0.25">
      <c r="A41" t="s">
        <v>1230</v>
      </c>
      <c r="B41" t="s">
        <v>1553</v>
      </c>
      <c r="C41" s="13" t="s">
        <v>1565</v>
      </c>
    </row>
    <row r="42" spans="1:3" x14ac:dyDescent="0.25">
      <c r="A42" t="s">
        <v>1231</v>
      </c>
      <c r="B42" t="s">
        <v>1535</v>
      </c>
      <c r="C42" s="13" t="s">
        <v>1561</v>
      </c>
    </row>
    <row r="43" spans="1:3" x14ac:dyDescent="0.25">
      <c r="A43" t="s">
        <v>8442</v>
      </c>
      <c r="B43" s="107" t="s">
        <v>1548</v>
      </c>
      <c r="C43" s="79" t="s">
        <v>1564</v>
      </c>
    </row>
    <row r="44" spans="1:3" x14ac:dyDescent="0.25">
      <c r="A44" s="8" t="s">
        <v>8443</v>
      </c>
      <c r="B44" s="107" t="s">
        <v>1537</v>
      </c>
      <c r="C44" s="79" t="s">
        <v>1562</v>
      </c>
    </row>
    <row r="45" spans="1:3" x14ac:dyDescent="0.25">
      <c r="A45" s="13" t="s">
        <v>1292</v>
      </c>
      <c r="B45" s="13" t="s">
        <v>1209</v>
      </c>
      <c r="C45" s="13" t="s">
        <v>1566</v>
      </c>
    </row>
    <row r="46" spans="1:3" x14ac:dyDescent="0.25">
      <c r="A46" t="s">
        <v>1232</v>
      </c>
      <c r="B46" t="s">
        <v>1233</v>
      </c>
      <c r="C46" s="13" t="s">
        <v>1564</v>
      </c>
    </row>
    <row r="47" spans="1:3" x14ac:dyDescent="0.25">
      <c r="A47" t="s">
        <v>1291</v>
      </c>
      <c r="B47" t="s">
        <v>1537</v>
      </c>
      <c r="C47" s="13" t="s">
        <v>1562</v>
      </c>
    </row>
    <row r="48" spans="1:3" x14ac:dyDescent="0.25">
      <c r="A48" t="s">
        <v>1234</v>
      </c>
      <c r="B48" t="s">
        <v>1530</v>
      </c>
      <c r="C48" s="13" t="s">
        <v>1560</v>
      </c>
    </row>
    <row r="49" spans="1:3" x14ac:dyDescent="0.25">
      <c r="A49" t="s">
        <v>1235</v>
      </c>
      <c r="B49" t="s">
        <v>1559</v>
      </c>
      <c r="C49" s="13" t="s">
        <v>1566</v>
      </c>
    </row>
    <row r="50" spans="1:3" x14ac:dyDescent="0.25">
      <c r="A50" t="s">
        <v>1236</v>
      </c>
      <c r="B50" t="s">
        <v>1536</v>
      </c>
      <c r="C50" s="13" t="s">
        <v>1561</v>
      </c>
    </row>
    <row r="51" spans="1:3" x14ac:dyDescent="0.25">
      <c r="A51" s="8" t="s">
        <v>8433</v>
      </c>
      <c r="B51" s="8" t="s">
        <v>1532</v>
      </c>
      <c r="C51" s="79" t="s">
        <v>1560</v>
      </c>
    </row>
    <row r="52" spans="1:3" x14ac:dyDescent="0.25">
      <c r="A52" t="s">
        <v>1237</v>
      </c>
      <c r="B52" t="s">
        <v>1549</v>
      </c>
      <c r="C52" s="13" t="s">
        <v>1564</v>
      </c>
    </row>
    <row r="53" spans="1:3" x14ac:dyDescent="0.25">
      <c r="A53" t="s">
        <v>1238</v>
      </c>
      <c r="B53" t="s">
        <v>1554</v>
      </c>
      <c r="C53" s="13" t="s">
        <v>1565</v>
      </c>
    </row>
  </sheetData>
  <phoneticPr fontId="0"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E3055"/>
  <sheetViews>
    <sheetView workbookViewId="0"/>
  </sheetViews>
  <sheetFormatPr baseColWidth="10" defaultRowHeight="13.2" x14ac:dyDescent="0.25"/>
  <cols>
    <col min="1" max="1" width="11.5546875" style="8" customWidth="1"/>
    <col min="2" max="2" width="25.5546875" bestFit="1" customWidth="1"/>
    <col min="3" max="3" width="8.88671875" bestFit="1" customWidth="1"/>
    <col min="4" max="4" width="35.33203125" bestFit="1" customWidth="1"/>
    <col min="5" max="5" width="29.88671875" style="8" bestFit="1" customWidth="1"/>
  </cols>
  <sheetData>
    <row r="1" spans="1:5" x14ac:dyDescent="0.25">
      <c r="A1" s="79" t="s">
        <v>1903</v>
      </c>
      <c r="B1" s="13" t="s">
        <v>1705</v>
      </c>
      <c r="C1" s="13" t="s">
        <v>6585</v>
      </c>
      <c r="D1" s="13" t="s">
        <v>6586</v>
      </c>
      <c r="E1" s="79" t="s">
        <v>1904</v>
      </c>
    </row>
    <row r="2" spans="1:5" x14ac:dyDescent="0.25">
      <c r="A2" s="79" t="s">
        <v>49</v>
      </c>
      <c r="B2" s="13" t="s">
        <v>50</v>
      </c>
      <c r="C2" s="13" t="s">
        <v>1945</v>
      </c>
      <c r="D2" s="13" t="s">
        <v>6587</v>
      </c>
      <c r="E2" s="79" t="s">
        <v>1905</v>
      </c>
    </row>
    <row r="3" spans="1:5" x14ac:dyDescent="0.25">
      <c r="A3" s="79" t="s">
        <v>51</v>
      </c>
      <c r="B3" s="13" t="s">
        <v>52</v>
      </c>
      <c r="C3" s="13" t="s">
        <v>1945</v>
      </c>
      <c r="D3" s="13" t="s">
        <v>6588</v>
      </c>
      <c r="E3" s="79" t="s">
        <v>1905</v>
      </c>
    </row>
    <row r="4" spans="1:5" x14ac:dyDescent="0.25">
      <c r="A4" s="79" t="s">
        <v>53</v>
      </c>
      <c r="B4" s="13" t="s">
        <v>52</v>
      </c>
      <c r="C4" s="13" t="s">
        <v>1945</v>
      </c>
      <c r="D4" s="13" t="s">
        <v>6589</v>
      </c>
      <c r="E4" s="79" t="s">
        <v>1905</v>
      </c>
    </row>
    <row r="5" spans="1:5" x14ac:dyDescent="0.25">
      <c r="A5" s="79" t="s">
        <v>1906</v>
      </c>
      <c r="B5" s="13" t="s">
        <v>1706</v>
      </c>
      <c r="C5" s="13" t="s">
        <v>6585</v>
      </c>
      <c r="D5" s="13" t="s">
        <v>6590</v>
      </c>
      <c r="E5" s="79" t="s">
        <v>1907</v>
      </c>
    </row>
    <row r="6" spans="1:5" x14ac:dyDescent="0.25">
      <c r="A6" s="79" t="s">
        <v>1908</v>
      </c>
      <c r="B6" s="13" t="s">
        <v>1910</v>
      </c>
      <c r="C6" s="13" t="s">
        <v>6591</v>
      </c>
      <c r="D6" s="13" t="s">
        <v>6592</v>
      </c>
      <c r="E6" s="79" t="s">
        <v>1909</v>
      </c>
    </row>
    <row r="7" spans="1:5" x14ac:dyDescent="0.25">
      <c r="A7" s="79" t="s">
        <v>1911</v>
      </c>
      <c r="B7" s="13" t="s">
        <v>1913</v>
      </c>
      <c r="C7" s="13" t="s">
        <v>6591</v>
      </c>
      <c r="D7" s="13" t="s">
        <v>6593</v>
      </c>
      <c r="E7" s="79" t="s">
        <v>1912</v>
      </c>
    </row>
    <row r="8" spans="1:5" x14ac:dyDescent="0.25">
      <c r="A8" s="79" t="s">
        <v>1093</v>
      </c>
      <c r="B8" s="13" t="s">
        <v>1095</v>
      </c>
      <c r="C8" s="13" t="s">
        <v>6594</v>
      </c>
      <c r="D8" s="13" t="s">
        <v>6595</v>
      </c>
      <c r="E8" s="79" t="s">
        <v>1094</v>
      </c>
    </row>
    <row r="9" spans="1:5" x14ac:dyDescent="0.25">
      <c r="A9" s="79" t="s">
        <v>1096</v>
      </c>
      <c r="B9" s="13" t="s">
        <v>1098</v>
      </c>
      <c r="C9" s="13" t="s">
        <v>6591</v>
      </c>
      <c r="D9" s="13" t="s">
        <v>6596</v>
      </c>
      <c r="E9" s="79" t="s">
        <v>1097</v>
      </c>
    </row>
    <row r="10" spans="1:5" x14ac:dyDescent="0.25">
      <c r="A10" s="79" t="s">
        <v>1099</v>
      </c>
      <c r="B10" s="13" t="s">
        <v>1101</v>
      </c>
      <c r="C10" s="13" t="s">
        <v>6591</v>
      </c>
      <c r="D10" s="13" t="s">
        <v>6597</v>
      </c>
      <c r="E10" s="79" t="s">
        <v>1100</v>
      </c>
    </row>
    <row r="11" spans="1:5" x14ac:dyDescent="0.25">
      <c r="A11" s="79" t="s">
        <v>1102</v>
      </c>
      <c r="B11" s="13" t="s">
        <v>1104</v>
      </c>
      <c r="C11" s="13" t="s">
        <v>6591</v>
      </c>
      <c r="D11" s="13" t="s">
        <v>6598</v>
      </c>
      <c r="E11" s="79" t="s">
        <v>1103</v>
      </c>
    </row>
    <row r="12" spans="1:5" x14ac:dyDescent="0.25">
      <c r="A12" s="79" t="s">
        <v>1105</v>
      </c>
      <c r="B12" s="13" t="s">
        <v>1107</v>
      </c>
      <c r="C12" s="13" t="s">
        <v>6591</v>
      </c>
      <c r="D12" s="13" t="s">
        <v>6599</v>
      </c>
      <c r="E12" s="79" t="s">
        <v>1106</v>
      </c>
    </row>
    <row r="13" spans="1:5" x14ac:dyDescent="0.25">
      <c r="A13" s="79" t="s">
        <v>999</v>
      </c>
      <c r="B13" s="13" t="s">
        <v>1000</v>
      </c>
      <c r="C13" s="13" t="s">
        <v>6594</v>
      </c>
      <c r="D13" s="13" t="s">
        <v>6600</v>
      </c>
      <c r="E13" s="79" t="s">
        <v>1905</v>
      </c>
    </row>
    <row r="14" spans="1:5" x14ac:dyDescent="0.25">
      <c r="A14" s="79" t="s">
        <v>1001</v>
      </c>
      <c r="B14" s="13" t="s">
        <v>1002</v>
      </c>
      <c r="C14" s="13" t="s">
        <v>6601</v>
      </c>
      <c r="D14" s="13" t="s">
        <v>6602</v>
      </c>
      <c r="E14" s="79" t="s">
        <v>1905</v>
      </c>
    </row>
    <row r="15" spans="1:5" x14ac:dyDescent="0.25">
      <c r="A15" s="79" t="s">
        <v>1003</v>
      </c>
      <c r="B15" s="13" t="s">
        <v>1004</v>
      </c>
      <c r="C15" s="13" t="s">
        <v>6591</v>
      </c>
      <c r="D15" s="13" t="s">
        <v>6603</v>
      </c>
      <c r="E15" s="79" t="s">
        <v>1905</v>
      </c>
    </row>
    <row r="16" spans="1:5" x14ac:dyDescent="0.25">
      <c r="A16" s="79" t="s">
        <v>1005</v>
      </c>
      <c r="B16" s="13" t="s">
        <v>1006</v>
      </c>
      <c r="C16" s="13" t="s">
        <v>6601</v>
      </c>
      <c r="D16" s="13" t="s">
        <v>6604</v>
      </c>
      <c r="E16" s="79" t="s">
        <v>1905</v>
      </c>
    </row>
    <row r="17" spans="1:5" x14ac:dyDescent="0.25">
      <c r="A17" s="79" t="s">
        <v>1007</v>
      </c>
      <c r="B17" s="13" t="s">
        <v>1008</v>
      </c>
      <c r="C17" s="13" t="s">
        <v>6591</v>
      </c>
      <c r="D17" s="13" t="s">
        <v>6605</v>
      </c>
      <c r="E17" s="79" t="s">
        <v>1905</v>
      </c>
    </row>
    <row r="18" spans="1:5" x14ac:dyDescent="0.25">
      <c r="A18" s="79" t="s">
        <v>1009</v>
      </c>
      <c r="B18" s="13" t="s">
        <v>1010</v>
      </c>
      <c r="C18" s="13" t="s">
        <v>6591</v>
      </c>
      <c r="D18" s="13" t="s">
        <v>6606</v>
      </c>
      <c r="E18" s="79" t="s">
        <v>1905</v>
      </c>
    </row>
    <row r="19" spans="1:5" x14ac:dyDescent="0.25">
      <c r="A19" s="8" t="s">
        <v>1011</v>
      </c>
      <c r="B19" t="s">
        <v>1012</v>
      </c>
      <c r="C19" t="s">
        <v>6594</v>
      </c>
      <c r="D19" t="s">
        <v>6607</v>
      </c>
      <c r="E19" s="8" t="s">
        <v>1905</v>
      </c>
    </row>
    <row r="20" spans="1:5" x14ac:dyDescent="0.25">
      <c r="A20" s="79" t="s">
        <v>1946</v>
      </c>
      <c r="B20" s="13" t="s">
        <v>1947</v>
      </c>
      <c r="C20" s="13" t="s">
        <v>1948</v>
      </c>
      <c r="D20" s="13" t="s">
        <v>6608</v>
      </c>
      <c r="E20" s="79" t="s">
        <v>1905</v>
      </c>
    </row>
    <row r="21" spans="1:5" x14ac:dyDescent="0.25">
      <c r="A21" s="79" t="s">
        <v>1013</v>
      </c>
      <c r="B21" s="13" t="s">
        <v>1015</v>
      </c>
      <c r="C21" s="13" t="s">
        <v>6585</v>
      </c>
      <c r="D21" s="13" t="s">
        <v>1014</v>
      </c>
      <c r="E21" s="79" t="s">
        <v>1905</v>
      </c>
    </row>
    <row r="22" spans="1:5" x14ac:dyDescent="0.25">
      <c r="A22" s="79" t="s">
        <v>1016</v>
      </c>
      <c r="B22" s="13" t="s">
        <v>1017</v>
      </c>
      <c r="C22" s="13" t="s">
        <v>6609</v>
      </c>
      <c r="D22" s="13" t="s">
        <v>6610</v>
      </c>
      <c r="E22" s="79" t="s">
        <v>1905</v>
      </c>
    </row>
    <row r="23" spans="1:5" x14ac:dyDescent="0.25">
      <c r="A23" s="79" t="s">
        <v>1018</v>
      </c>
      <c r="B23" s="13" t="s">
        <v>1019</v>
      </c>
      <c r="C23" s="13" t="s">
        <v>1949</v>
      </c>
      <c r="D23" s="13" t="s">
        <v>6611</v>
      </c>
      <c r="E23" s="79" t="s">
        <v>1905</v>
      </c>
    </row>
    <row r="24" spans="1:5" x14ac:dyDescent="0.25">
      <c r="A24" s="79" t="s">
        <v>1020</v>
      </c>
      <c r="B24" s="13" t="s">
        <v>1021</v>
      </c>
      <c r="C24" s="13" t="s">
        <v>1949</v>
      </c>
      <c r="D24" s="13" t="s">
        <v>6612</v>
      </c>
      <c r="E24" s="79" t="s">
        <v>1905</v>
      </c>
    </row>
    <row r="25" spans="1:5" x14ac:dyDescent="0.25">
      <c r="A25" s="79" t="s">
        <v>1022</v>
      </c>
      <c r="B25" s="13" t="s">
        <v>1023</v>
      </c>
      <c r="C25" s="13" t="s">
        <v>6613</v>
      </c>
      <c r="D25" s="13" t="s">
        <v>6614</v>
      </c>
      <c r="E25" s="79" t="s">
        <v>1905</v>
      </c>
    </row>
    <row r="26" spans="1:5" x14ac:dyDescent="0.25">
      <c r="A26" s="79" t="s">
        <v>1024</v>
      </c>
      <c r="B26" s="13" t="s">
        <v>1845</v>
      </c>
      <c r="C26" s="13" t="s">
        <v>1949</v>
      </c>
      <c r="D26" s="13" t="s">
        <v>6615</v>
      </c>
      <c r="E26" s="79" t="s">
        <v>1905</v>
      </c>
    </row>
    <row r="27" spans="1:5" x14ac:dyDescent="0.25">
      <c r="A27" s="79" t="s">
        <v>1950</v>
      </c>
      <c r="B27" s="13" t="s">
        <v>1951</v>
      </c>
      <c r="C27" s="13" t="s">
        <v>1952</v>
      </c>
      <c r="D27" s="13" t="s">
        <v>6616</v>
      </c>
      <c r="E27" s="79" t="s">
        <v>1905</v>
      </c>
    </row>
    <row r="28" spans="1:5" x14ac:dyDescent="0.25">
      <c r="A28" s="79" t="s">
        <v>1846</v>
      </c>
      <c r="B28" s="13" t="s">
        <v>1847</v>
      </c>
      <c r="C28" s="13" t="s">
        <v>6591</v>
      </c>
      <c r="D28" s="13" t="s">
        <v>6617</v>
      </c>
      <c r="E28" s="79" t="s">
        <v>1905</v>
      </c>
    </row>
    <row r="29" spans="1:5" x14ac:dyDescent="0.25">
      <c r="A29" s="79" t="s">
        <v>1848</v>
      </c>
      <c r="B29" s="13" t="s">
        <v>1849</v>
      </c>
      <c r="C29" s="13" t="s">
        <v>6591</v>
      </c>
      <c r="D29" s="13" t="s">
        <v>6618</v>
      </c>
      <c r="E29" s="79" t="s">
        <v>1905</v>
      </c>
    </row>
    <row r="30" spans="1:5" x14ac:dyDescent="0.25">
      <c r="A30" s="79" t="s">
        <v>1953</v>
      </c>
      <c r="B30" s="13" t="s">
        <v>1954</v>
      </c>
      <c r="C30" s="13" t="s">
        <v>6619</v>
      </c>
      <c r="D30" s="13" t="s">
        <v>6620</v>
      </c>
      <c r="E30" s="79" t="s">
        <v>1905</v>
      </c>
    </row>
    <row r="31" spans="1:5" x14ac:dyDescent="0.25">
      <c r="A31" s="79" t="s">
        <v>1850</v>
      </c>
      <c r="B31" s="13" t="s">
        <v>1852</v>
      </c>
      <c r="C31" s="13" t="s">
        <v>6591</v>
      </c>
      <c r="D31" s="13" t="s">
        <v>6621</v>
      </c>
      <c r="E31" s="79" t="s">
        <v>1851</v>
      </c>
    </row>
    <row r="32" spans="1:5" x14ac:dyDescent="0.25">
      <c r="A32" s="79" t="s">
        <v>1853</v>
      </c>
      <c r="B32" s="13" t="s">
        <v>1855</v>
      </c>
      <c r="C32" s="13" t="s">
        <v>6613</v>
      </c>
      <c r="D32" s="13" t="s">
        <v>6622</v>
      </c>
      <c r="E32" s="79" t="s">
        <v>1854</v>
      </c>
    </row>
    <row r="33" spans="1:5" x14ac:dyDescent="0.25">
      <c r="A33" s="79" t="s">
        <v>1955</v>
      </c>
      <c r="B33" s="13" t="s">
        <v>1956</v>
      </c>
      <c r="C33" s="13" t="s">
        <v>1957</v>
      </c>
      <c r="D33" s="13" t="s">
        <v>6623</v>
      </c>
      <c r="E33" s="79" t="s">
        <v>1856</v>
      </c>
    </row>
    <row r="34" spans="1:5" x14ac:dyDescent="0.25">
      <c r="A34" s="79" t="s">
        <v>1857</v>
      </c>
      <c r="B34" s="13" t="s">
        <v>1858</v>
      </c>
      <c r="C34" s="13" t="s">
        <v>1958</v>
      </c>
      <c r="D34" s="13" t="s">
        <v>6624</v>
      </c>
      <c r="E34" s="79"/>
    </row>
    <row r="35" spans="1:5" x14ac:dyDescent="0.25">
      <c r="A35" s="79" t="s">
        <v>1859</v>
      </c>
      <c r="B35" s="13" t="s">
        <v>1861</v>
      </c>
      <c r="C35" s="13" t="s">
        <v>6591</v>
      </c>
      <c r="D35" s="13" t="s">
        <v>6602</v>
      </c>
      <c r="E35" s="79" t="s">
        <v>1860</v>
      </c>
    </row>
    <row r="36" spans="1:5" x14ac:dyDescent="0.25">
      <c r="A36" s="79" t="s">
        <v>1862</v>
      </c>
      <c r="B36" s="13" t="s">
        <v>1196</v>
      </c>
      <c r="C36" s="13" t="s">
        <v>1959</v>
      </c>
      <c r="D36" s="13" t="s">
        <v>6625</v>
      </c>
      <c r="E36" s="79" t="s">
        <v>1195</v>
      </c>
    </row>
    <row r="37" spans="1:5" x14ac:dyDescent="0.25">
      <c r="A37" s="79" t="s">
        <v>1197</v>
      </c>
      <c r="B37" s="13" t="s">
        <v>1198</v>
      </c>
      <c r="C37" s="13" t="s">
        <v>6613</v>
      </c>
      <c r="D37" s="13" t="s">
        <v>6626</v>
      </c>
      <c r="E37" s="79" t="s">
        <v>1195</v>
      </c>
    </row>
    <row r="38" spans="1:5" x14ac:dyDescent="0.25">
      <c r="A38" s="79" t="s">
        <v>0</v>
      </c>
      <c r="B38" s="13" t="s">
        <v>1</v>
      </c>
      <c r="C38" s="13" t="s">
        <v>6591</v>
      </c>
      <c r="D38" s="13" t="s">
        <v>6627</v>
      </c>
      <c r="E38" s="79" t="s">
        <v>1195</v>
      </c>
    </row>
    <row r="39" spans="1:5" x14ac:dyDescent="0.25">
      <c r="A39" s="79" t="s">
        <v>2</v>
      </c>
      <c r="B39" s="13" t="s">
        <v>3</v>
      </c>
      <c r="C39" s="13" t="s">
        <v>6591</v>
      </c>
      <c r="D39" s="13" t="s">
        <v>6628</v>
      </c>
      <c r="E39" s="79" t="s">
        <v>1195</v>
      </c>
    </row>
    <row r="40" spans="1:5" x14ac:dyDescent="0.25">
      <c r="A40" s="79" t="s">
        <v>4</v>
      </c>
      <c r="B40" s="13" t="s">
        <v>6</v>
      </c>
      <c r="C40" s="13" t="s">
        <v>6591</v>
      </c>
      <c r="D40" s="13" t="s">
        <v>6629</v>
      </c>
      <c r="E40" s="79" t="s">
        <v>5</v>
      </c>
    </row>
    <row r="41" spans="1:5" x14ac:dyDescent="0.25">
      <c r="A41" s="79" t="s">
        <v>7</v>
      </c>
      <c r="B41" s="13" t="s">
        <v>8</v>
      </c>
      <c r="C41" s="13" t="s">
        <v>6594</v>
      </c>
      <c r="D41" s="13" t="s">
        <v>6618</v>
      </c>
      <c r="E41" s="79" t="s">
        <v>1856</v>
      </c>
    </row>
    <row r="42" spans="1:5" x14ac:dyDescent="0.25">
      <c r="A42" s="79" t="s">
        <v>1960</v>
      </c>
      <c r="B42" s="13" t="s">
        <v>1961</v>
      </c>
      <c r="C42" s="13" t="s">
        <v>1962</v>
      </c>
      <c r="D42" s="13" t="s">
        <v>6620</v>
      </c>
      <c r="E42" s="79" t="s">
        <v>1905</v>
      </c>
    </row>
    <row r="43" spans="1:5" x14ac:dyDescent="0.25">
      <c r="A43" s="79" t="s">
        <v>54</v>
      </c>
      <c r="B43" s="13" t="s">
        <v>998</v>
      </c>
      <c r="C43" s="13" t="s">
        <v>1963</v>
      </c>
      <c r="D43" s="13" t="s">
        <v>6630</v>
      </c>
      <c r="E43" s="79" t="s">
        <v>1905</v>
      </c>
    </row>
    <row r="44" spans="1:5" x14ac:dyDescent="0.25">
      <c r="A44" s="79" t="s">
        <v>1839</v>
      </c>
      <c r="B44" s="13" t="s">
        <v>1840</v>
      </c>
      <c r="C44" s="13" t="s">
        <v>6613</v>
      </c>
      <c r="D44" s="13" t="s">
        <v>6631</v>
      </c>
      <c r="E44" s="79" t="s">
        <v>1856</v>
      </c>
    </row>
    <row r="45" spans="1:5" x14ac:dyDescent="0.25">
      <c r="A45" s="79" t="s">
        <v>1841</v>
      </c>
      <c r="B45" s="13" t="s">
        <v>1843</v>
      </c>
      <c r="C45" s="13" t="s">
        <v>6594</v>
      </c>
      <c r="D45" s="13" t="s">
        <v>6597</v>
      </c>
      <c r="E45" s="79" t="s">
        <v>1842</v>
      </c>
    </row>
    <row r="46" spans="1:5" x14ac:dyDescent="0.25">
      <c r="A46" s="79" t="s">
        <v>1964</v>
      </c>
      <c r="B46" s="13" t="s">
        <v>1965</v>
      </c>
      <c r="C46" s="13" t="s">
        <v>1957</v>
      </c>
      <c r="D46" s="13" t="s">
        <v>6620</v>
      </c>
      <c r="E46" s="79" t="s">
        <v>1195</v>
      </c>
    </row>
    <row r="47" spans="1:5" x14ac:dyDescent="0.25">
      <c r="A47" s="79" t="s">
        <v>1176</v>
      </c>
      <c r="B47" s="13" t="s">
        <v>1178</v>
      </c>
      <c r="C47" s="13" t="s">
        <v>6591</v>
      </c>
      <c r="D47" s="13" t="s">
        <v>6632</v>
      </c>
      <c r="E47" s="79" t="s">
        <v>1177</v>
      </c>
    </row>
    <row r="48" spans="1:5" x14ac:dyDescent="0.25">
      <c r="A48" s="79" t="s">
        <v>1179</v>
      </c>
      <c r="B48" s="13" t="s">
        <v>1180</v>
      </c>
      <c r="C48" s="13" t="s">
        <v>6594</v>
      </c>
      <c r="D48" s="13" t="s">
        <v>6606</v>
      </c>
      <c r="E48" s="79" t="s">
        <v>1905</v>
      </c>
    </row>
    <row r="49" spans="1:5" x14ac:dyDescent="0.25">
      <c r="A49" s="79" t="s">
        <v>1340</v>
      </c>
      <c r="B49" s="13" t="s">
        <v>1707</v>
      </c>
      <c r="C49" s="13" t="s">
        <v>1966</v>
      </c>
      <c r="D49" s="13" t="s">
        <v>6633</v>
      </c>
      <c r="E49" s="79" t="s">
        <v>1905</v>
      </c>
    </row>
    <row r="50" spans="1:5" x14ac:dyDescent="0.25">
      <c r="A50" s="79" t="s">
        <v>1967</v>
      </c>
      <c r="B50" s="13" t="s">
        <v>998</v>
      </c>
      <c r="C50" s="13" t="s">
        <v>6634</v>
      </c>
      <c r="D50" s="13" t="s">
        <v>6635</v>
      </c>
      <c r="E50" s="79" t="s">
        <v>1905</v>
      </c>
    </row>
    <row r="51" spans="1:5" x14ac:dyDescent="0.25">
      <c r="A51" s="79" t="s">
        <v>1181</v>
      </c>
      <c r="B51" s="13" t="s">
        <v>6636</v>
      </c>
      <c r="C51" s="13" t="s">
        <v>1970</v>
      </c>
      <c r="D51" s="13" t="s">
        <v>6637</v>
      </c>
      <c r="E51" s="79" t="s">
        <v>1907</v>
      </c>
    </row>
    <row r="52" spans="1:5" x14ac:dyDescent="0.25">
      <c r="A52" s="79" t="s">
        <v>1968</v>
      </c>
      <c r="B52" s="13" t="s">
        <v>1969</v>
      </c>
      <c r="C52" s="13" t="s">
        <v>6638</v>
      </c>
      <c r="D52" s="13" t="s">
        <v>6620</v>
      </c>
      <c r="E52" s="79" t="s">
        <v>1905</v>
      </c>
    </row>
    <row r="53" spans="1:5" x14ac:dyDescent="0.25">
      <c r="A53" s="79" t="s">
        <v>1182</v>
      </c>
      <c r="B53" s="13" t="s">
        <v>6639</v>
      </c>
      <c r="C53" s="13" t="s">
        <v>1970</v>
      </c>
      <c r="D53" s="13" t="s">
        <v>6640</v>
      </c>
      <c r="E53" s="79" t="s">
        <v>1195</v>
      </c>
    </row>
    <row r="54" spans="1:5" x14ac:dyDescent="0.25">
      <c r="A54" s="79" t="s">
        <v>1183</v>
      </c>
      <c r="B54" s="13" t="s">
        <v>6641</v>
      </c>
      <c r="C54" s="13" t="s">
        <v>1970</v>
      </c>
      <c r="D54" s="13" t="s">
        <v>6642</v>
      </c>
      <c r="E54" s="79" t="s">
        <v>1856</v>
      </c>
    </row>
    <row r="55" spans="1:5" x14ac:dyDescent="0.25">
      <c r="A55" s="79" t="s">
        <v>55</v>
      </c>
      <c r="B55" s="13" t="s">
        <v>998</v>
      </c>
      <c r="C55" s="13" t="s">
        <v>1971</v>
      </c>
      <c r="D55" s="13" t="s">
        <v>6630</v>
      </c>
      <c r="E55" s="79" t="s">
        <v>1905</v>
      </c>
    </row>
    <row r="56" spans="1:5" x14ac:dyDescent="0.25">
      <c r="A56" s="79" t="s">
        <v>1972</v>
      </c>
      <c r="B56" s="13" t="s">
        <v>1969</v>
      </c>
      <c r="C56" s="13" t="s">
        <v>6638</v>
      </c>
      <c r="D56" s="13" t="s">
        <v>6620</v>
      </c>
      <c r="E56" s="79" t="s">
        <v>1856</v>
      </c>
    </row>
    <row r="57" spans="1:5" x14ac:dyDescent="0.25">
      <c r="A57" s="79" t="s">
        <v>874</v>
      </c>
      <c r="B57" s="13" t="s">
        <v>1708</v>
      </c>
      <c r="C57" s="13" t="s">
        <v>1973</v>
      </c>
      <c r="D57" s="13" t="s">
        <v>6620</v>
      </c>
      <c r="E57" s="79" t="s">
        <v>1905</v>
      </c>
    </row>
    <row r="58" spans="1:5" x14ac:dyDescent="0.25">
      <c r="A58" s="79" t="s">
        <v>56</v>
      </c>
      <c r="B58" s="13" t="s">
        <v>998</v>
      </c>
      <c r="C58" s="13" t="s">
        <v>1974</v>
      </c>
      <c r="D58" s="13" t="s">
        <v>6643</v>
      </c>
      <c r="E58" s="79" t="s">
        <v>1905</v>
      </c>
    </row>
    <row r="59" spans="1:5" x14ac:dyDescent="0.25">
      <c r="A59" s="79" t="s">
        <v>57</v>
      </c>
      <c r="B59" s="13" t="s">
        <v>998</v>
      </c>
      <c r="C59" s="13" t="s">
        <v>1975</v>
      </c>
      <c r="D59" s="13" t="s">
        <v>6644</v>
      </c>
      <c r="E59" s="79" t="s">
        <v>1905</v>
      </c>
    </row>
    <row r="60" spans="1:5" x14ac:dyDescent="0.25">
      <c r="A60" s="79" t="s">
        <v>58</v>
      </c>
      <c r="B60" s="13" t="s">
        <v>998</v>
      </c>
      <c r="C60" s="13" t="s">
        <v>1976</v>
      </c>
      <c r="D60" s="13" t="s">
        <v>6620</v>
      </c>
      <c r="E60" s="79" t="s">
        <v>1905</v>
      </c>
    </row>
    <row r="61" spans="1:5" x14ac:dyDescent="0.25">
      <c r="A61" s="79" t="s">
        <v>59</v>
      </c>
      <c r="B61" s="13" t="s">
        <v>998</v>
      </c>
      <c r="C61" s="13" t="s">
        <v>1977</v>
      </c>
      <c r="D61" s="13" t="s">
        <v>6630</v>
      </c>
      <c r="E61" s="79" t="s">
        <v>1905</v>
      </c>
    </row>
    <row r="62" spans="1:5" x14ac:dyDescent="0.25">
      <c r="A62" s="79" t="s">
        <v>1978</v>
      </c>
      <c r="B62" s="13" t="s">
        <v>1979</v>
      </c>
      <c r="C62" s="13" t="s">
        <v>1952</v>
      </c>
      <c r="D62" s="13" t="s">
        <v>6620</v>
      </c>
      <c r="E62" s="79" t="s">
        <v>1905</v>
      </c>
    </row>
    <row r="63" spans="1:5" x14ac:dyDescent="0.25">
      <c r="A63" s="79" t="s">
        <v>60</v>
      </c>
      <c r="B63" s="13" t="s">
        <v>998</v>
      </c>
      <c r="C63" s="13" t="s">
        <v>1980</v>
      </c>
      <c r="D63" s="13" t="s">
        <v>6645</v>
      </c>
      <c r="E63" s="79" t="s">
        <v>1905</v>
      </c>
    </row>
    <row r="64" spans="1:5" x14ac:dyDescent="0.25">
      <c r="A64" s="79" t="s">
        <v>1981</v>
      </c>
      <c r="B64" s="13" t="s">
        <v>1965</v>
      </c>
      <c r="C64" s="13" t="s">
        <v>1957</v>
      </c>
      <c r="D64" s="13" t="s">
        <v>6620</v>
      </c>
      <c r="E64" s="79" t="s">
        <v>1905</v>
      </c>
    </row>
    <row r="65" spans="1:5" x14ac:dyDescent="0.25">
      <c r="A65" s="79" t="s">
        <v>61</v>
      </c>
      <c r="B65" s="13" t="s">
        <v>998</v>
      </c>
      <c r="C65" s="13" t="s">
        <v>1982</v>
      </c>
      <c r="D65" s="13" t="s">
        <v>6630</v>
      </c>
      <c r="E65" s="79" t="s">
        <v>1905</v>
      </c>
    </row>
    <row r="66" spans="1:5" x14ac:dyDescent="0.25">
      <c r="A66" s="79" t="s">
        <v>1983</v>
      </c>
      <c r="B66" s="13" t="s">
        <v>1984</v>
      </c>
      <c r="C66" s="13" t="s">
        <v>6646</v>
      </c>
      <c r="D66" s="13" t="s">
        <v>6647</v>
      </c>
      <c r="E66" s="79" t="s">
        <v>1905</v>
      </c>
    </row>
    <row r="67" spans="1:5" x14ac:dyDescent="0.25">
      <c r="A67" s="79" t="s">
        <v>1985</v>
      </c>
      <c r="B67" s="13" t="s">
        <v>1986</v>
      </c>
      <c r="C67" s="13" t="s">
        <v>6646</v>
      </c>
      <c r="D67" s="13" t="s">
        <v>6648</v>
      </c>
      <c r="E67" s="79" t="s">
        <v>1905</v>
      </c>
    </row>
    <row r="68" spans="1:5" x14ac:dyDescent="0.25">
      <c r="A68" s="79" t="s">
        <v>1987</v>
      </c>
      <c r="B68" s="13" t="s">
        <v>1988</v>
      </c>
      <c r="C68" s="13" t="s">
        <v>6646</v>
      </c>
      <c r="D68" s="13" t="s">
        <v>6649</v>
      </c>
      <c r="E68" s="79" t="s">
        <v>1905</v>
      </c>
    </row>
    <row r="69" spans="1:5" x14ac:dyDescent="0.25">
      <c r="A69" s="79" t="s">
        <v>1989</v>
      </c>
      <c r="B69" s="13" t="s">
        <v>1990</v>
      </c>
      <c r="C69" s="13" t="s">
        <v>6646</v>
      </c>
      <c r="D69" s="13" t="s">
        <v>6650</v>
      </c>
      <c r="E69" s="79" t="s">
        <v>1905</v>
      </c>
    </row>
    <row r="70" spans="1:5" x14ac:dyDescent="0.25">
      <c r="A70" s="79" t="s">
        <v>1991</v>
      </c>
      <c r="B70" s="13" t="s">
        <v>1992</v>
      </c>
      <c r="C70" s="13" t="s">
        <v>6646</v>
      </c>
      <c r="D70" s="13" t="s">
        <v>6651</v>
      </c>
      <c r="E70" s="79" t="s">
        <v>1905</v>
      </c>
    </row>
    <row r="71" spans="1:5" x14ac:dyDescent="0.25">
      <c r="A71" s="79" t="s">
        <v>1993</v>
      </c>
      <c r="B71" s="13" t="s">
        <v>1994</v>
      </c>
      <c r="C71" s="13" t="s">
        <v>6646</v>
      </c>
      <c r="D71" s="13" t="s">
        <v>1995</v>
      </c>
      <c r="E71" s="79" t="s">
        <v>1905</v>
      </c>
    </row>
    <row r="72" spans="1:5" x14ac:dyDescent="0.25">
      <c r="A72" s="79" t="s">
        <v>1996</v>
      </c>
      <c r="B72" s="13" t="s">
        <v>1997</v>
      </c>
      <c r="C72" s="13" t="s">
        <v>6646</v>
      </c>
      <c r="D72" s="13" t="s">
        <v>6652</v>
      </c>
      <c r="E72" s="79" t="s">
        <v>1905</v>
      </c>
    </row>
    <row r="73" spans="1:5" x14ac:dyDescent="0.25">
      <c r="A73" s="79" t="s">
        <v>1998</v>
      </c>
      <c r="B73" s="13" t="s">
        <v>1999</v>
      </c>
      <c r="C73" s="13" t="s">
        <v>1957</v>
      </c>
      <c r="D73" s="13" t="s">
        <v>6653</v>
      </c>
      <c r="E73" s="79" t="s">
        <v>1247</v>
      </c>
    </row>
    <row r="74" spans="1:5" x14ac:dyDescent="0.25">
      <c r="A74" s="79" t="s">
        <v>2000</v>
      </c>
      <c r="B74" s="13" t="s">
        <v>2001</v>
      </c>
      <c r="C74" s="13" t="s">
        <v>6646</v>
      </c>
      <c r="D74" s="13" t="s">
        <v>6654</v>
      </c>
      <c r="E74" s="79" t="s">
        <v>1195</v>
      </c>
    </row>
    <row r="75" spans="1:5" x14ac:dyDescent="0.25">
      <c r="A75" s="79" t="s">
        <v>2002</v>
      </c>
      <c r="B75" s="13" t="s">
        <v>2003</v>
      </c>
      <c r="C75" s="13" t="s">
        <v>6646</v>
      </c>
      <c r="D75" s="13" t="s">
        <v>6655</v>
      </c>
      <c r="E75" s="79" t="s">
        <v>1905</v>
      </c>
    </row>
    <row r="76" spans="1:5" x14ac:dyDescent="0.25">
      <c r="A76" s="79" t="s">
        <v>2004</v>
      </c>
      <c r="B76" s="13" t="s">
        <v>2005</v>
      </c>
      <c r="C76" s="13" t="s">
        <v>6646</v>
      </c>
      <c r="D76" s="13" t="s">
        <v>6656</v>
      </c>
      <c r="E76" s="79" t="s">
        <v>1856</v>
      </c>
    </row>
    <row r="77" spans="1:5" x14ac:dyDescent="0.25">
      <c r="A77" s="79" t="s">
        <v>2006</v>
      </c>
      <c r="B77" s="13" t="s">
        <v>2007</v>
      </c>
      <c r="C77" s="13" t="s">
        <v>6646</v>
      </c>
      <c r="D77" s="13" t="s">
        <v>6657</v>
      </c>
      <c r="E77" s="79" t="s">
        <v>1856</v>
      </c>
    </row>
    <row r="78" spans="1:5" x14ac:dyDescent="0.25">
      <c r="A78" s="79" t="s">
        <v>2008</v>
      </c>
      <c r="B78" s="13" t="s">
        <v>2009</v>
      </c>
      <c r="C78" s="13" t="s">
        <v>6646</v>
      </c>
      <c r="D78" s="13" t="s">
        <v>6637</v>
      </c>
      <c r="E78" s="79" t="s">
        <v>1907</v>
      </c>
    </row>
    <row r="79" spans="1:5" x14ac:dyDescent="0.25">
      <c r="A79" s="79" t="s">
        <v>2010</v>
      </c>
      <c r="B79" s="13" t="s">
        <v>2011</v>
      </c>
      <c r="C79" s="13" t="s">
        <v>6646</v>
      </c>
      <c r="D79" s="13" t="s">
        <v>6658</v>
      </c>
      <c r="E79" s="79" t="s">
        <v>1856</v>
      </c>
    </row>
    <row r="80" spans="1:5" x14ac:dyDescent="0.25">
      <c r="A80" s="79" t="s">
        <v>2012</v>
      </c>
      <c r="B80" s="13" t="s">
        <v>2013</v>
      </c>
      <c r="C80" s="13" t="s">
        <v>6646</v>
      </c>
      <c r="D80" s="13" t="s">
        <v>6659</v>
      </c>
      <c r="E80" s="79" t="s">
        <v>1905</v>
      </c>
    </row>
    <row r="81" spans="1:5" x14ac:dyDescent="0.25">
      <c r="A81" s="79" t="s">
        <v>2014</v>
      </c>
      <c r="B81" s="13" t="s">
        <v>2015</v>
      </c>
      <c r="C81" s="13" t="s">
        <v>6646</v>
      </c>
      <c r="D81" s="13" t="s">
        <v>6660</v>
      </c>
      <c r="E81" s="79" t="s">
        <v>1912</v>
      </c>
    </row>
    <row r="82" spans="1:5" x14ac:dyDescent="0.25">
      <c r="A82" s="79" t="s">
        <v>875</v>
      </c>
      <c r="B82" s="13" t="s">
        <v>1708</v>
      </c>
      <c r="C82" s="13" t="s">
        <v>2016</v>
      </c>
      <c r="D82" s="13" t="s">
        <v>6630</v>
      </c>
      <c r="E82" s="79" t="s">
        <v>1905</v>
      </c>
    </row>
    <row r="83" spans="1:5" x14ac:dyDescent="0.25">
      <c r="A83" s="79" t="s">
        <v>2017</v>
      </c>
      <c r="B83" s="13" t="s">
        <v>2018</v>
      </c>
      <c r="C83" s="13" t="s">
        <v>2019</v>
      </c>
      <c r="D83" s="13" t="s">
        <v>6643</v>
      </c>
      <c r="E83" s="79" t="s">
        <v>1905</v>
      </c>
    </row>
    <row r="84" spans="1:5" x14ac:dyDescent="0.25">
      <c r="A84" s="79" t="s">
        <v>2020</v>
      </c>
      <c r="B84" s="13" t="s">
        <v>2021</v>
      </c>
      <c r="C84" s="13" t="s">
        <v>6661</v>
      </c>
      <c r="D84" s="13" t="s">
        <v>6620</v>
      </c>
      <c r="E84" s="79" t="s">
        <v>1905</v>
      </c>
    </row>
    <row r="85" spans="1:5" x14ac:dyDescent="0.25">
      <c r="A85" s="79" t="s">
        <v>1186</v>
      </c>
      <c r="B85" s="13" t="s">
        <v>1709</v>
      </c>
      <c r="C85" s="13" t="s">
        <v>6609</v>
      </c>
      <c r="D85" s="13" t="s">
        <v>6662</v>
      </c>
      <c r="E85" s="79" t="s">
        <v>1904</v>
      </c>
    </row>
    <row r="86" spans="1:5" x14ac:dyDescent="0.25">
      <c r="A86" s="79" t="s">
        <v>2022</v>
      </c>
      <c r="B86" s="13" t="s">
        <v>998</v>
      </c>
      <c r="C86" s="13"/>
      <c r="D86" s="13" t="s">
        <v>6663</v>
      </c>
      <c r="E86" s="79" t="s">
        <v>1905</v>
      </c>
    </row>
    <row r="87" spans="1:5" x14ac:dyDescent="0.25">
      <c r="A87" s="79" t="s">
        <v>1187</v>
      </c>
      <c r="B87" s="13" t="s">
        <v>1188</v>
      </c>
      <c r="C87" s="13" t="s">
        <v>6591</v>
      </c>
      <c r="D87" s="13" t="s">
        <v>6629</v>
      </c>
      <c r="E87" s="79" t="s">
        <v>1904</v>
      </c>
    </row>
    <row r="88" spans="1:5" x14ac:dyDescent="0.25">
      <c r="A88" s="79" t="s">
        <v>2023</v>
      </c>
      <c r="B88" s="13" t="s">
        <v>998</v>
      </c>
      <c r="C88" s="13"/>
      <c r="D88" s="13"/>
      <c r="E88" s="79" t="s">
        <v>1907</v>
      </c>
    </row>
    <row r="89" spans="1:5" x14ac:dyDescent="0.25">
      <c r="A89" s="79" t="s">
        <v>2024</v>
      </c>
      <c r="B89" s="13" t="s">
        <v>2025</v>
      </c>
      <c r="C89" s="13" t="s">
        <v>6664</v>
      </c>
      <c r="D89" s="13" t="s">
        <v>2026</v>
      </c>
      <c r="E89" s="79" t="s">
        <v>1905</v>
      </c>
    </row>
    <row r="90" spans="1:5" x14ac:dyDescent="0.25">
      <c r="A90" s="79" t="s">
        <v>2027</v>
      </c>
      <c r="B90" s="13" t="s">
        <v>2028</v>
      </c>
      <c r="C90" s="13" t="s">
        <v>2029</v>
      </c>
      <c r="D90" s="13" t="s">
        <v>6620</v>
      </c>
      <c r="E90" s="79" t="s">
        <v>1905</v>
      </c>
    </row>
    <row r="91" spans="1:5" x14ac:dyDescent="0.25">
      <c r="A91" s="79" t="s">
        <v>2030</v>
      </c>
      <c r="B91" s="13" t="s">
        <v>2031</v>
      </c>
      <c r="C91" s="13" t="s">
        <v>1957</v>
      </c>
      <c r="D91" s="13" t="s">
        <v>6665</v>
      </c>
      <c r="E91" s="79" t="s">
        <v>540</v>
      </c>
    </row>
    <row r="92" spans="1:5" x14ac:dyDescent="0.25">
      <c r="A92" s="79" t="s">
        <v>2032</v>
      </c>
      <c r="B92" s="13" t="s">
        <v>2031</v>
      </c>
      <c r="C92" s="13" t="s">
        <v>1957</v>
      </c>
      <c r="D92" s="13" t="s">
        <v>6665</v>
      </c>
      <c r="E92" s="79" t="s">
        <v>1270</v>
      </c>
    </row>
    <row r="93" spans="1:5" x14ac:dyDescent="0.25">
      <c r="A93" s="79" t="s">
        <v>2033</v>
      </c>
      <c r="B93" s="13" t="s">
        <v>2034</v>
      </c>
      <c r="C93" s="13" t="s">
        <v>6666</v>
      </c>
      <c r="D93" s="13" t="s">
        <v>6620</v>
      </c>
      <c r="E93" s="79" t="s">
        <v>1856</v>
      </c>
    </row>
    <row r="94" spans="1:5" x14ac:dyDescent="0.25">
      <c r="A94" s="79" t="s">
        <v>2035</v>
      </c>
      <c r="B94" s="13" t="s">
        <v>2036</v>
      </c>
      <c r="C94" s="13" t="s">
        <v>6667</v>
      </c>
      <c r="D94" s="13" t="s">
        <v>6620</v>
      </c>
      <c r="E94" s="79" t="s">
        <v>1905</v>
      </c>
    </row>
    <row r="95" spans="1:5" x14ac:dyDescent="0.25">
      <c r="A95" s="79" t="s">
        <v>2037</v>
      </c>
      <c r="B95" s="13" t="s">
        <v>2038</v>
      </c>
      <c r="C95" s="13" t="s">
        <v>6668</v>
      </c>
      <c r="D95" s="13" t="s">
        <v>6620</v>
      </c>
      <c r="E95" s="79" t="s">
        <v>1294</v>
      </c>
    </row>
    <row r="96" spans="1:5" x14ac:dyDescent="0.25">
      <c r="A96" s="79" t="s">
        <v>2039</v>
      </c>
      <c r="B96" s="13" t="s">
        <v>2040</v>
      </c>
      <c r="C96" s="13" t="s">
        <v>6669</v>
      </c>
      <c r="D96" s="13" t="s">
        <v>6620</v>
      </c>
      <c r="E96" s="79" t="s">
        <v>1905</v>
      </c>
    </row>
    <row r="97" spans="1:5" x14ac:dyDescent="0.25">
      <c r="A97" s="79" t="s">
        <v>2041</v>
      </c>
      <c r="B97" s="13" t="s">
        <v>2042</v>
      </c>
      <c r="C97" s="13" t="s">
        <v>6670</v>
      </c>
      <c r="D97" s="13" t="s">
        <v>6620</v>
      </c>
      <c r="E97" s="79" t="s">
        <v>1905</v>
      </c>
    </row>
    <row r="98" spans="1:5" x14ac:dyDescent="0.25">
      <c r="A98" s="79" t="s">
        <v>2043</v>
      </c>
      <c r="B98" s="13" t="s">
        <v>2044</v>
      </c>
      <c r="C98" s="13" t="s">
        <v>6671</v>
      </c>
      <c r="D98" s="13" t="s">
        <v>6620</v>
      </c>
      <c r="E98" s="79" t="s">
        <v>1905</v>
      </c>
    </row>
    <row r="99" spans="1:5" x14ac:dyDescent="0.25">
      <c r="A99" s="79" t="s">
        <v>2045</v>
      </c>
      <c r="B99" s="13" t="s">
        <v>2046</v>
      </c>
      <c r="C99" s="13" t="s">
        <v>6672</v>
      </c>
      <c r="D99" s="13" t="s">
        <v>6620</v>
      </c>
      <c r="E99" s="79" t="s">
        <v>1912</v>
      </c>
    </row>
    <row r="100" spans="1:5" x14ac:dyDescent="0.25">
      <c r="A100" s="79" t="s">
        <v>1189</v>
      </c>
      <c r="B100" s="13" t="s">
        <v>1190</v>
      </c>
      <c r="C100" s="13" t="s">
        <v>6591</v>
      </c>
      <c r="D100" s="13" t="s">
        <v>6673</v>
      </c>
      <c r="E100" s="79" t="s">
        <v>1905</v>
      </c>
    </row>
    <row r="101" spans="1:5" x14ac:dyDescent="0.25">
      <c r="A101" s="79" t="s">
        <v>1191</v>
      </c>
      <c r="B101" s="13" t="s">
        <v>479</v>
      </c>
      <c r="C101" s="13" t="s">
        <v>6591</v>
      </c>
      <c r="D101" s="13" t="s">
        <v>6674</v>
      </c>
      <c r="E101" s="79" t="s">
        <v>1905</v>
      </c>
    </row>
    <row r="102" spans="1:5" x14ac:dyDescent="0.25">
      <c r="A102" s="79" t="s">
        <v>480</v>
      </c>
      <c r="B102" s="13" t="s">
        <v>481</v>
      </c>
      <c r="C102" s="13" t="s">
        <v>6591</v>
      </c>
      <c r="D102" s="13" t="s">
        <v>6675</v>
      </c>
      <c r="E102" s="79" t="s">
        <v>1905</v>
      </c>
    </row>
    <row r="103" spans="1:5" x14ac:dyDescent="0.25">
      <c r="A103" s="79" t="s">
        <v>482</v>
      </c>
      <c r="B103" s="13" t="s">
        <v>483</v>
      </c>
      <c r="C103" s="13" t="s">
        <v>6591</v>
      </c>
      <c r="D103" s="13" t="s">
        <v>6676</v>
      </c>
      <c r="E103" s="79" t="s">
        <v>1905</v>
      </c>
    </row>
    <row r="104" spans="1:5" x14ac:dyDescent="0.25">
      <c r="A104" s="79" t="s">
        <v>484</v>
      </c>
      <c r="B104" s="13" t="s">
        <v>485</v>
      </c>
      <c r="C104" s="13" t="s">
        <v>6591</v>
      </c>
      <c r="D104" s="13" t="s">
        <v>6677</v>
      </c>
      <c r="E104" s="79" t="s">
        <v>1103</v>
      </c>
    </row>
    <row r="105" spans="1:5" x14ac:dyDescent="0.25">
      <c r="A105" s="79" t="s">
        <v>486</v>
      </c>
      <c r="B105" s="13" t="s">
        <v>487</v>
      </c>
      <c r="C105" s="13" t="s">
        <v>6594</v>
      </c>
      <c r="D105" s="13" t="s">
        <v>6678</v>
      </c>
      <c r="E105" s="79" t="s">
        <v>1905</v>
      </c>
    </row>
    <row r="106" spans="1:5" x14ac:dyDescent="0.25">
      <c r="A106" s="79" t="s">
        <v>488</v>
      </c>
      <c r="B106" s="13" t="s">
        <v>490</v>
      </c>
      <c r="C106" s="13" t="s">
        <v>6591</v>
      </c>
      <c r="D106" s="13" t="s">
        <v>6679</v>
      </c>
      <c r="E106" s="79" t="s">
        <v>489</v>
      </c>
    </row>
    <row r="107" spans="1:5" x14ac:dyDescent="0.25">
      <c r="A107" s="79" t="s">
        <v>2047</v>
      </c>
      <c r="B107" s="13" t="s">
        <v>2048</v>
      </c>
      <c r="C107" s="13" t="s">
        <v>6680</v>
      </c>
      <c r="D107" s="13" t="s">
        <v>6681</v>
      </c>
      <c r="E107" s="79" t="s">
        <v>1905</v>
      </c>
    </row>
    <row r="108" spans="1:5" x14ac:dyDescent="0.25">
      <c r="A108" s="79" t="s">
        <v>2049</v>
      </c>
      <c r="B108" s="13" t="s">
        <v>2050</v>
      </c>
      <c r="C108" s="13" t="s">
        <v>2051</v>
      </c>
      <c r="D108" s="13" t="s">
        <v>6682</v>
      </c>
      <c r="E108" s="79" t="s">
        <v>1856</v>
      </c>
    </row>
    <row r="109" spans="1:5" x14ac:dyDescent="0.25">
      <c r="A109" s="79" t="s">
        <v>491</v>
      </c>
      <c r="B109" s="13" t="s">
        <v>1248</v>
      </c>
      <c r="C109" s="13" t="s">
        <v>6591</v>
      </c>
      <c r="D109" s="13" t="s">
        <v>6683</v>
      </c>
      <c r="E109" s="79" t="s">
        <v>1247</v>
      </c>
    </row>
    <row r="110" spans="1:5" x14ac:dyDescent="0.25">
      <c r="A110" s="79" t="s">
        <v>1249</v>
      </c>
      <c r="B110" s="13" t="s">
        <v>1251</v>
      </c>
      <c r="C110" s="13" t="s">
        <v>6591</v>
      </c>
      <c r="D110" s="13" t="s">
        <v>6684</v>
      </c>
      <c r="E110" s="79" t="s">
        <v>1250</v>
      </c>
    </row>
    <row r="111" spans="1:5" x14ac:dyDescent="0.25">
      <c r="A111" s="79" t="s">
        <v>1252</v>
      </c>
      <c r="B111" s="13" t="s">
        <v>1253</v>
      </c>
      <c r="C111" s="13" t="s">
        <v>6591</v>
      </c>
      <c r="D111" s="13" t="s">
        <v>6685</v>
      </c>
      <c r="E111" s="79" t="s">
        <v>1907</v>
      </c>
    </row>
    <row r="112" spans="1:5" x14ac:dyDescent="0.25">
      <c r="A112" s="79" t="s">
        <v>1254</v>
      </c>
      <c r="B112" s="13" t="s">
        <v>1710</v>
      </c>
      <c r="C112" s="13" t="s">
        <v>6609</v>
      </c>
      <c r="D112" s="13" t="s">
        <v>63</v>
      </c>
      <c r="E112" s="79" t="s">
        <v>1907</v>
      </c>
    </row>
    <row r="113" spans="1:5" x14ac:dyDescent="0.25">
      <c r="A113" s="79" t="s">
        <v>2052</v>
      </c>
      <c r="B113" s="13" t="s">
        <v>998</v>
      </c>
      <c r="C113" s="13"/>
      <c r="D113" s="13"/>
      <c r="E113" s="79" t="s">
        <v>1195</v>
      </c>
    </row>
    <row r="114" spans="1:5" x14ac:dyDescent="0.25">
      <c r="A114" s="79" t="s">
        <v>2053</v>
      </c>
      <c r="B114" s="13" t="s">
        <v>998</v>
      </c>
      <c r="C114" s="13"/>
      <c r="D114" s="13"/>
      <c r="E114" s="79" t="s">
        <v>1856</v>
      </c>
    </row>
    <row r="115" spans="1:5" x14ac:dyDescent="0.25">
      <c r="A115" s="79" t="s">
        <v>2054</v>
      </c>
      <c r="B115" s="13" t="s">
        <v>1965</v>
      </c>
      <c r="C115" s="13" t="s">
        <v>1957</v>
      </c>
      <c r="D115" s="13" t="s">
        <v>6620</v>
      </c>
      <c r="E115" s="79" t="s">
        <v>2055</v>
      </c>
    </row>
    <row r="116" spans="1:5" x14ac:dyDescent="0.25">
      <c r="A116" s="79" t="s">
        <v>1255</v>
      </c>
      <c r="B116" s="13" t="s">
        <v>1257</v>
      </c>
      <c r="C116" s="13" t="s">
        <v>6591</v>
      </c>
      <c r="D116" s="13" t="s">
        <v>6686</v>
      </c>
      <c r="E116" s="79" t="s">
        <v>1256</v>
      </c>
    </row>
    <row r="117" spans="1:5" x14ac:dyDescent="0.25">
      <c r="A117" s="79" t="s">
        <v>1258</v>
      </c>
      <c r="B117" s="13" t="s">
        <v>6687</v>
      </c>
      <c r="C117" s="13" t="s">
        <v>6591</v>
      </c>
      <c r="D117" s="13" t="s">
        <v>6688</v>
      </c>
      <c r="E117" s="79" t="s">
        <v>1905</v>
      </c>
    </row>
    <row r="118" spans="1:5" x14ac:dyDescent="0.25">
      <c r="A118" s="79" t="s">
        <v>2056</v>
      </c>
      <c r="B118" s="13" t="s">
        <v>2057</v>
      </c>
      <c r="C118" s="13" t="s">
        <v>6689</v>
      </c>
      <c r="D118" s="13" t="s">
        <v>6620</v>
      </c>
      <c r="E118" s="79" t="s">
        <v>1905</v>
      </c>
    </row>
    <row r="119" spans="1:5" x14ac:dyDescent="0.25">
      <c r="A119" s="79" t="s">
        <v>1259</v>
      </c>
      <c r="B119" s="13" t="s">
        <v>1260</v>
      </c>
      <c r="C119" s="13" t="s">
        <v>6613</v>
      </c>
      <c r="D119" s="13" t="s">
        <v>6690</v>
      </c>
      <c r="E119" s="79" t="s">
        <v>1912</v>
      </c>
    </row>
    <row r="120" spans="1:5" x14ac:dyDescent="0.25">
      <c r="A120" s="79" t="s">
        <v>1261</v>
      </c>
      <c r="B120" s="13" t="s">
        <v>1262</v>
      </c>
      <c r="C120" s="13" t="s">
        <v>6591</v>
      </c>
      <c r="D120" s="13" t="s">
        <v>6691</v>
      </c>
      <c r="E120" s="79" t="s">
        <v>1103</v>
      </c>
    </row>
    <row r="121" spans="1:5" x14ac:dyDescent="0.25">
      <c r="A121" s="79" t="s">
        <v>1263</v>
      </c>
      <c r="B121" s="13" t="s">
        <v>1264</v>
      </c>
      <c r="C121" s="13" t="s">
        <v>6692</v>
      </c>
      <c r="D121" s="13" t="s">
        <v>6693</v>
      </c>
      <c r="E121" s="79" t="s">
        <v>1103</v>
      </c>
    </row>
    <row r="122" spans="1:5" x14ac:dyDescent="0.25">
      <c r="A122" s="79" t="s">
        <v>1265</v>
      </c>
      <c r="B122" s="13" t="s">
        <v>1266</v>
      </c>
      <c r="C122" s="13" t="s">
        <v>6591</v>
      </c>
      <c r="D122" s="13" t="s">
        <v>6694</v>
      </c>
      <c r="E122" s="79" t="s">
        <v>1856</v>
      </c>
    </row>
    <row r="123" spans="1:5" x14ac:dyDescent="0.25">
      <c r="A123" s="79" t="s">
        <v>1267</v>
      </c>
      <c r="B123" s="13" t="s">
        <v>1268</v>
      </c>
      <c r="C123" s="13" t="s">
        <v>6613</v>
      </c>
      <c r="D123" s="13" t="s">
        <v>6695</v>
      </c>
      <c r="E123" s="79" t="s">
        <v>1856</v>
      </c>
    </row>
    <row r="124" spans="1:5" x14ac:dyDescent="0.25">
      <c r="A124" s="79" t="s">
        <v>1269</v>
      </c>
      <c r="B124" s="13" t="s">
        <v>1271</v>
      </c>
      <c r="C124" s="13" t="s">
        <v>6591</v>
      </c>
      <c r="D124" s="13" t="s">
        <v>6696</v>
      </c>
      <c r="E124" s="79" t="s">
        <v>1270</v>
      </c>
    </row>
    <row r="125" spans="1:5" x14ac:dyDescent="0.25">
      <c r="A125" s="79" t="s">
        <v>2058</v>
      </c>
      <c r="B125" s="13" t="s">
        <v>2042</v>
      </c>
      <c r="C125" s="13" t="s">
        <v>6670</v>
      </c>
      <c r="D125" s="13" t="s">
        <v>6620</v>
      </c>
      <c r="E125" s="79" t="s">
        <v>1905</v>
      </c>
    </row>
    <row r="126" spans="1:5" x14ac:dyDescent="0.25">
      <c r="A126" s="79" t="s">
        <v>1272</v>
      </c>
      <c r="B126" s="13" t="s">
        <v>1273</v>
      </c>
      <c r="C126" s="13" t="s">
        <v>6692</v>
      </c>
      <c r="D126" s="13" t="s">
        <v>6697</v>
      </c>
      <c r="E126" s="79" t="s">
        <v>1905</v>
      </c>
    </row>
    <row r="127" spans="1:5" x14ac:dyDescent="0.25">
      <c r="A127" s="79" t="s">
        <v>1274</v>
      </c>
      <c r="B127" s="13" t="s">
        <v>1275</v>
      </c>
      <c r="C127" s="13" t="s">
        <v>6692</v>
      </c>
      <c r="D127" s="13" t="s">
        <v>6698</v>
      </c>
      <c r="E127" s="79" t="s">
        <v>1905</v>
      </c>
    </row>
    <row r="128" spans="1:5" x14ac:dyDescent="0.25">
      <c r="A128" s="79" t="s">
        <v>1276</v>
      </c>
      <c r="B128" s="13" t="s">
        <v>1277</v>
      </c>
      <c r="C128" s="13" t="s">
        <v>6699</v>
      </c>
      <c r="D128" s="13" t="s">
        <v>6700</v>
      </c>
      <c r="E128" s="79" t="s">
        <v>1905</v>
      </c>
    </row>
    <row r="129" spans="1:5" x14ac:dyDescent="0.25">
      <c r="A129" s="79" t="s">
        <v>2059</v>
      </c>
      <c r="B129" s="13" t="s">
        <v>2060</v>
      </c>
      <c r="C129" s="13" t="s">
        <v>6701</v>
      </c>
      <c r="D129" s="13" t="s">
        <v>6702</v>
      </c>
      <c r="E129" s="79" t="s">
        <v>1905</v>
      </c>
    </row>
    <row r="130" spans="1:5" x14ac:dyDescent="0.25">
      <c r="A130" s="79" t="s">
        <v>2061</v>
      </c>
      <c r="B130" s="13" t="s">
        <v>2062</v>
      </c>
      <c r="C130" s="13" t="s">
        <v>2063</v>
      </c>
      <c r="D130" s="13" t="s">
        <v>6620</v>
      </c>
      <c r="E130" s="79" t="s">
        <v>1905</v>
      </c>
    </row>
    <row r="131" spans="1:5" x14ac:dyDescent="0.25">
      <c r="A131" s="79" t="s">
        <v>1278</v>
      </c>
      <c r="B131" s="13" t="s">
        <v>1280</v>
      </c>
      <c r="C131" s="13" t="s">
        <v>6591</v>
      </c>
      <c r="D131" s="13" t="s">
        <v>6703</v>
      </c>
      <c r="E131" s="79" t="s">
        <v>1279</v>
      </c>
    </row>
    <row r="132" spans="1:5" x14ac:dyDescent="0.25">
      <c r="A132" s="79" t="s">
        <v>1281</v>
      </c>
      <c r="B132" s="13" t="s">
        <v>1282</v>
      </c>
      <c r="C132" s="13" t="s">
        <v>6591</v>
      </c>
      <c r="D132" s="13" t="s">
        <v>6704</v>
      </c>
      <c r="E132" s="79" t="s">
        <v>1907</v>
      </c>
    </row>
    <row r="133" spans="1:5" x14ac:dyDescent="0.25">
      <c r="A133" s="79" t="s">
        <v>1283</v>
      </c>
      <c r="B133" s="13" t="s">
        <v>1284</v>
      </c>
      <c r="C133" s="13" t="s">
        <v>6692</v>
      </c>
      <c r="D133" s="13" t="s">
        <v>6705</v>
      </c>
      <c r="E133" s="79" t="s">
        <v>1907</v>
      </c>
    </row>
    <row r="134" spans="1:5" x14ac:dyDescent="0.25">
      <c r="A134" s="79" t="s">
        <v>2064</v>
      </c>
      <c r="B134" s="13" t="s">
        <v>2065</v>
      </c>
      <c r="C134" s="13" t="s">
        <v>2066</v>
      </c>
      <c r="D134" s="13" t="s">
        <v>6706</v>
      </c>
      <c r="E134" s="79" t="s">
        <v>1905</v>
      </c>
    </row>
    <row r="135" spans="1:5" x14ac:dyDescent="0.25">
      <c r="A135" s="79" t="s">
        <v>1285</v>
      </c>
      <c r="B135" s="13" t="s">
        <v>1286</v>
      </c>
      <c r="C135" s="13" t="s">
        <v>6591</v>
      </c>
      <c r="D135" s="13" t="s">
        <v>6707</v>
      </c>
      <c r="E135" s="79" t="s">
        <v>1856</v>
      </c>
    </row>
    <row r="136" spans="1:5" x14ac:dyDescent="0.25">
      <c r="A136" s="79" t="s">
        <v>1287</v>
      </c>
      <c r="B136" s="13" t="s">
        <v>1288</v>
      </c>
      <c r="C136" s="13" t="s">
        <v>1949</v>
      </c>
      <c r="D136" s="13" t="s">
        <v>6708</v>
      </c>
      <c r="E136" s="79" t="s">
        <v>1106</v>
      </c>
    </row>
    <row r="137" spans="1:5" x14ac:dyDescent="0.25">
      <c r="A137" s="79" t="s">
        <v>2067</v>
      </c>
      <c r="B137" s="13" t="s">
        <v>1965</v>
      </c>
      <c r="C137" s="13" t="s">
        <v>1957</v>
      </c>
      <c r="D137" s="13" t="s">
        <v>6620</v>
      </c>
      <c r="E137" s="79" t="s">
        <v>1103</v>
      </c>
    </row>
    <row r="138" spans="1:5" x14ac:dyDescent="0.25">
      <c r="A138" s="79" t="s">
        <v>2068</v>
      </c>
      <c r="B138" s="13" t="s">
        <v>2069</v>
      </c>
      <c r="C138" s="13" t="s">
        <v>2070</v>
      </c>
      <c r="D138" s="13" t="s">
        <v>6709</v>
      </c>
      <c r="E138" s="79" t="s">
        <v>1907</v>
      </c>
    </row>
    <row r="139" spans="1:5" x14ac:dyDescent="0.25">
      <c r="A139" s="79" t="s">
        <v>2071</v>
      </c>
      <c r="B139" s="13" t="s">
        <v>2072</v>
      </c>
      <c r="C139" s="13" t="s">
        <v>1957</v>
      </c>
      <c r="D139" s="13" t="s">
        <v>6710</v>
      </c>
      <c r="E139" s="79" t="s">
        <v>489</v>
      </c>
    </row>
    <row r="140" spans="1:5" x14ac:dyDescent="0.25">
      <c r="A140" s="79" t="s">
        <v>2073</v>
      </c>
      <c r="B140" s="13" t="s">
        <v>2074</v>
      </c>
      <c r="C140" s="13" t="s">
        <v>1957</v>
      </c>
      <c r="D140" s="13" t="s">
        <v>6711</v>
      </c>
      <c r="E140" s="79" t="s">
        <v>1838</v>
      </c>
    </row>
    <row r="141" spans="1:5" x14ac:dyDescent="0.25">
      <c r="A141" s="79" t="s">
        <v>1289</v>
      </c>
      <c r="B141" s="13" t="s">
        <v>1711</v>
      </c>
      <c r="C141" s="13" t="s">
        <v>2075</v>
      </c>
      <c r="D141" s="13" t="s">
        <v>6712</v>
      </c>
      <c r="E141" s="79" t="s">
        <v>1103</v>
      </c>
    </row>
    <row r="142" spans="1:5" x14ac:dyDescent="0.25">
      <c r="A142" s="79" t="s">
        <v>2076</v>
      </c>
      <c r="B142" s="13" t="s">
        <v>2077</v>
      </c>
      <c r="C142" s="13" t="s">
        <v>6646</v>
      </c>
      <c r="D142" s="13" t="s">
        <v>6713</v>
      </c>
      <c r="E142" s="79" t="s">
        <v>1905</v>
      </c>
    </row>
    <row r="143" spans="1:5" x14ac:dyDescent="0.25">
      <c r="A143" s="79" t="s">
        <v>2078</v>
      </c>
      <c r="B143" s="13" t="s">
        <v>2079</v>
      </c>
      <c r="C143" s="13" t="s">
        <v>6646</v>
      </c>
      <c r="D143" s="13" t="s">
        <v>2080</v>
      </c>
      <c r="E143" s="79" t="s">
        <v>1856</v>
      </c>
    </row>
    <row r="144" spans="1:5" x14ac:dyDescent="0.25">
      <c r="A144" s="79" t="s">
        <v>1290</v>
      </c>
      <c r="B144" s="13" t="s">
        <v>532</v>
      </c>
      <c r="C144" s="13" t="s">
        <v>2081</v>
      </c>
      <c r="D144" s="13" t="s">
        <v>6620</v>
      </c>
      <c r="E144" s="79" t="s">
        <v>1905</v>
      </c>
    </row>
    <row r="145" spans="1:5" x14ac:dyDescent="0.25">
      <c r="A145" s="79" t="s">
        <v>2082</v>
      </c>
      <c r="B145" s="13" t="s">
        <v>2083</v>
      </c>
      <c r="C145" s="13" t="s">
        <v>2051</v>
      </c>
      <c r="D145" s="13" t="s">
        <v>6714</v>
      </c>
      <c r="E145" s="79" t="s">
        <v>533</v>
      </c>
    </row>
    <row r="146" spans="1:5" x14ac:dyDescent="0.25">
      <c r="A146" s="79" t="s">
        <v>2084</v>
      </c>
      <c r="B146" s="13" t="s">
        <v>2085</v>
      </c>
      <c r="C146" s="13" t="s">
        <v>2051</v>
      </c>
      <c r="D146" s="13" t="s">
        <v>6678</v>
      </c>
      <c r="E146" s="79" t="s">
        <v>1904</v>
      </c>
    </row>
    <row r="147" spans="1:5" x14ac:dyDescent="0.25">
      <c r="A147" s="79" t="s">
        <v>2086</v>
      </c>
      <c r="B147" s="13" t="s">
        <v>2087</v>
      </c>
      <c r="C147" s="13" t="s">
        <v>2051</v>
      </c>
      <c r="D147" s="13" t="s">
        <v>6715</v>
      </c>
      <c r="E147" s="79" t="s">
        <v>2088</v>
      </c>
    </row>
    <row r="148" spans="1:5" x14ac:dyDescent="0.25">
      <c r="A148" s="79" t="s">
        <v>2089</v>
      </c>
      <c r="B148" s="13" t="s">
        <v>2090</v>
      </c>
      <c r="C148" s="13" t="s">
        <v>2051</v>
      </c>
      <c r="D148" s="13" t="s">
        <v>6716</v>
      </c>
      <c r="E148" s="79" t="s">
        <v>2091</v>
      </c>
    </row>
    <row r="149" spans="1:5" x14ac:dyDescent="0.25">
      <c r="A149" s="79" t="s">
        <v>2092</v>
      </c>
      <c r="B149" s="13" t="s">
        <v>2093</v>
      </c>
      <c r="C149" s="13" t="s">
        <v>2051</v>
      </c>
      <c r="D149" s="13" t="s">
        <v>6717</v>
      </c>
      <c r="E149" s="79" t="s">
        <v>2094</v>
      </c>
    </row>
    <row r="150" spans="1:5" x14ac:dyDescent="0.25">
      <c r="A150" s="79" t="s">
        <v>2095</v>
      </c>
      <c r="B150" s="13" t="s">
        <v>2096</v>
      </c>
      <c r="C150" s="13" t="s">
        <v>2051</v>
      </c>
      <c r="D150" s="13" t="s">
        <v>6718</v>
      </c>
      <c r="E150" s="79" t="s">
        <v>2097</v>
      </c>
    </row>
    <row r="151" spans="1:5" x14ac:dyDescent="0.25">
      <c r="A151" s="79" t="s">
        <v>2098</v>
      </c>
      <c r="B151" s="13" t="s">
        <v>2099</v>
      </c>
      <c r="C151" s="13" t="s">
        <v>2051</v>
      </c>
      <c r="D151" s="13" t="s">
        <v>6719</v>
      </c>
      <c r="E151" s="79" t="s">
        <v>2100</v>
      </c>
    </row>
    <row r="152" spans="1:5" x14ac:dyDescent="0.25">
      <c r="A152" s="79" t="s">
        <v>2101</v>
      </c>
      <c r="B152" s="13" t="s">
        <v>2102</v>
      </c>
      <c r="C152" s="13" t="s">
        <v>2051</v>
      </c>
      <c r="D152" s="13" t="s">
        <v>6720</v>
      </c>
      <c r="E152" s="79" t="s">
        <v>2103</v>
      </c>
    </row>
    <row r="153" spans="1:5" x14ac:dyDescent="0.25">
      <c r="A153" s="79" t="s">
        <v>2104</v>
      </c>
      <c r="B153" s="13" t="s">
        <v>2105</v>
      </c>
      <c r="C153" s="13" t="s">
        <v>2051</v>
      </c>
      <c r="D153" s="13" t="s">
        <v>6721</v>
      </c>
      <c r="E153" s="79" t="s">
        <v>1094</v>
      </c>
    </row>
    <row r="154" spans="1:5" x14ac:dyDescent="0.25">
      <c r="A154" s="79" t="s">
        <v>2106</v>
      </c>
      <c r="B154" s="13" t="s">
        <v>2107</v>
      </c>
      <c r="C154" s="13" t="s">
        <v>2051</v>
      </c>
      <c r="D154" s="13" t="s">
        <v>6722</v>
      </c>
      <c r="E154" s="79" t="s">
        <v>1094</v>
      </c>
    </row>
    <row r="155" spans="1:5" x14ac:dyDescent="0.25">
      <c r="A155" s="79" t="s">
        <v>2108</v>
      </c>
      <c r="B155" s="13" t="s">
        <v>2109</v>
      </c>
      <c r="C155" s="13" t="s">
        <v>2110</v>
      </c>
      <c r="D155" s="13" t="s">
        <v>6723</v>
      </c>
      <c r="E155" s="79" t="s">
        <v>1094</v>
      </c>
    </row>
    <row r="156" spans="1:5" x14ac:dyDescent="0.25">
      <c r="A156" s="79" t="s">
        <v>2111</v>
      </c>
      <c r="B156" s="13" t="s">
        <v>2112</v>
      </c>
      <c r="C156" s="13" t="s">
        <v>2113</v>
      </c>
      <c r="D156" s="13" t="s">
        <v>6723</v>
      </c>
      <c r="E156" s="79" t="s">
        <v>1094</v>
      </c>
    </row>
    <row r="157" spans="1:5" x14ac:dyDescent="0.25">
      <c r="A157" s="79" t="s">
        <v>2114</v>
      </c>
      <c r="B157" s="13" t="s">
        <v>2115</v>
      </c>
      <c r="C157" s="13" t="s">
        <v>2110</v>
      </c>
      <c r="D157" s="13" t="s">
        <v>6724</v>
      </c>
      <c r="E157" s="79" t="s">
        <v>1094</v>
      </c>
    </row>
    <row r="158" spans="1:5" x14ac:dyDescent="0.25">
      <c r="A158" s="79" t="s">
        <v>2116</v>
      </c>
      <c r="B158" s="13" t="s">
        <v>2117</v>
      </c>
      <c r="C158" s="13" t="s">
        <v>2110</v>
      </c>
      <c r="D158" s="13" t="s">
        <v>6725</v>
      </c>
      <c r="E158" s="79" t="s">
        <v>1256</v>
      </c>
    </row>
    <row r="159" spans="1:5" x14ac:dyDescent="0.25">
      <c r="A159" s="79" t="s">
        <v>2118</v>
      </c>
      <c r="B159" s="13" t="s">
        <v>2119</v>
      </c>
      <c r="C159" s="13" t="s">
        <v>2113</v>
      </c>
      <c r="D159" s="13" t="s">
        <v>6725</v>
      </c>
      <c r="E159" s="79" t="s">
        <v>1256</v>
      </c>
    </row>
    <row r="160" spans="1:5" x14ac:dyDescent="0.25">
      <c r="A160" s="79" t="s">
        <v>2120</v>
      </c>
      <c r="B160" s="13" t="s">
        <v>2121</v>
      </c>
      <c r="C160" s="13" t="s">
        <v>2051</v>
      </c>
      <c r="D160" s="13" t="s">
        <v>6726</v>
      </c>
      <c r="E160" s="79" t="s">
        <v>2122</v>
      </c>
    </row>
    <row r="161" spans="1:5" x14ac:dyDescent="0.25">
      <c r="A161" s="79" t="s">
        <v>2123</v>
      </c>
      <c r="B161" s="13" t="s">
        <v>2124</v>
      </c>
      <c r="C161" s="13" t="s">
        <v>2110</v>
      </c>
      <c r="D161" s="13" t="s">
        <v>6727</v>
      </c>
      <c r="E161" s="79" t="s">
        <v>1293</v>
      </c>
    </row>
    <row r="162" spans="1:5" x14ac:dyDescent="0.25">
      <c r="A162" s="79" t="s">
        <v>2125</v>
      </c>
      <c r="B162" s="13" t="s">
        <v>2126</v>
      </c>
      <c r="C162" s="13" t="s">
        <v>2051</v>
      </c>
      <c r="D162" s="13" t="s">
        <v>6728</v>
      </c>
      <c r="E162" s="79" t="s">
        <v>2127</v>
      </c>
    </row>
    <row r="163" spans="1:5" x14ac:dyDescent="0.25">
      <c r="A163" s="79" t="s">
        <v>2128</v>
      </c>
      <c r="B163" s="13" t="s">
        <v>2129</v>
      </c>
      <c r="C163" s="13" t="s">
        <v>2110</v>
      </c>
      <c r="D163" s="13" t="s">
        <v>6729</v>
      </c>
      <c r="E163" s="79" t="s">
        <v>1270</v>
      </c>
    </row>
    <row r="164" spans="1:5" x14ac:dyDescent="0.25">
      <c r="A164" s="79" t="s">
        <v>2130</v>
      </c>
      <c r="B164" s="13" t="s">
        <v>2131</v>
      </c>
      <c r="C164" s="13" t="s">
        <v>2113</v>
      </c>
      <c r="D164" s="13" t="s">
        <v>6729</v>
      </c>
      <c r="E164" s="79" t="s">
        <v>1270</v>
      </c>
    </row>
    <row r="165" spans="1:5" x14ac:dyDescent="0.25">
      <c r="A165" s="79" t="s">
        <v>2132</v>
      </c>
      <c r="B165" s="13" t="s">
        <v>2133</v>
      </c>
      <c r="C165" s="13" t="s">
        <v>2110</v>
      </c>
      <c r="D165" s="13" t="s">
        <v>6730</v>
      </c>
      <c r="E165" s="79" t="s">
        <v>1270</v>
      </c>
    </row>
    <row r="166" spans="1:5" x14ac:dyDescent="0.25">
      <c r="A166" s="79" t="s">
        <v>2134</v>
      </c>
      <c r="B166" s="13" t="s">
        <v>2135</v>
      </c>
      <c r="C166" s="13" t="s">
        <v>2113</v>
      </c>
      <c r="D166" s="13" t="s">
        <v>6731</v>
      </c>
      <c r="E166" s="79" t="s">
        <v>1270</v>
      </c>
    </row>
    <row r="167" spans="1:5" x14ac:dyDescent="0.25">
      <c r="A167" s="79" t="s">
        <v>2136</v>
      </c>
      <c r="B167" s="13" t="s">
        <v>2137</v>
      </c>
      <c r="C167" s="13" t="s">
        <v>2110</v>
      </c>
      <c r="D167" s="13" t="s">
        <v>6732</v>
      </c>
      <c r="E167" s="79" t="s">
        <v>1270</v>
      </c>
    </row>
    <row r="168" spans="1:5" x14ac:dyDescent="0.25">
      <c r="A168" s="79" t="s">
        <v>2138</v>
      </c>
      <c r="B168" s="13" t="s">
        <v>2139</v>
      </c>
      <c r="C168" s="13" t="s">
        <v>2113</v>
      </c>
      <c r="D168" s="13" t="s">
        <v>6732</v>
      </c>
      <c r="E168" s="79" t="s">
        <v>1270</v>
      </c>
    </row>
    <row r="169" spans="1:5" x14ac:dyDescent="0.25">
      <c r="A169" s="79" t="s">
        <v>2140</v>
      </c>
      <c r="B169" s="13" t="s">
        <v>2141</v>
      </c>
      <c r="C169" s="13" t="s">
        <v>2051</v>
      </c>
      <c r="D169" s="13" t="s">
        <v>6733</v>
      </c>
      <c r="E169" s="79" t="s">
        <v>2142</v>
      </c>
    </row>
    <row r="170" spans="1:5" x14ac:dyDescent="0.25">
      <c r="A170" s="79" t="s">
        <v>2143</v>
      </c>
      <c r="B170" s="13" t="s">
        <v>2144</v>
      </c>
      <c r="C170" s="13" t="s">
        <v>2051</v>
      </c>
      <c r="D170" s="13" t="s">
        <v>6734</v>
      </c>
      <c r="E170" s="79" t="s">
        <v>2145</v>
      </c>
    </row>
    <row r="171" spans="1:5" x14ac:dyDescent="0.25">
      <c r="A171" s="79" t="s">
        <v>2146</v>
      </c>
      <c r="B171" s="13" t="s">
        <v>2147</v>
      </c>
      <c r="C171" s="13" t="s">
        <v>2051</v>
      </c>
      <c r="D171" s="13" t="s">
        <v>6735</v>
      </c>
      <c r="E171" s="79" t="s">
        <v>2148</v>
      </c>
    </row>
    <row r="172" spans="1:5" x14ac:dyDescent="0.25">
      <c r="A172" s="79" t="s">
        <v>2149</v>
      </c>
      <c r="B172" s="13" t="s">
        <v>2150</v>
      </c>
      <c r="C172" s="13" t="s">
        <v>2051</v>
      </c>
      <c r="D172" s="13" t="s">
        <v>6602</v>
      </c>
      <c r="E172" s="79" t="s">
        <v>2151</v>
      </c>
    </row>
    <row r="173" spans="1:5" x14ac:dyDescent="0.25">
      <c r="A173" s="79" t="s">
        <v>2152</v>
      </c>
      <c r="B173" s="13" t="s">
        <v>2153</v>
      </c>
      <c r="C173" s="13" t="s">
        <v>2051</v>
      </c>
      <c r="D173" s="13" t="s">
        <v>6736</v>
      </c>
      <c r="E173" s="79" t="s">
        <v>2154</v>
      </c>
    </row>
    <row r="174" spans="1:5" x14ac:dyDescent="0.25">
      <c r="A174" s="79" t="s">
        <v>2155</v>
      </c>
      <c r="B174" s="13" t="s">
        <v>2156</v>
      </c>
      <c r="C174" s="13" t="s">
        <v>2110</v>
      </c>
      <c r="D174" s="13" t="s">
        <v>6708</v>
      </c>
      <c r="E174" s="79" t="s">
        <v>1294</v>
      </c>
    </row>
    <row r="175" spans="1:5" x14ac:dyDescent="0.25">
      <c r="A175" s="79" t="s">
        <v>2157</v>
      </c>
      <c r="B175" s="13" t="s">
        <v>2158</v>
      </c>
      <c r="C175" s="13" t="s">
        <v>2110</v>
      </c>
      <c r="D175" s="13" t="s">
        <v>6737</v>
      </c>
      <c r="E175" s="79" t="s">
        <v>2159</v>
      </c>
    </row>
    <row r="176" spans="1:5" x14ac:dyDescent="0.25">
      <c r="A176" s="79" t="s">
        <v>2160</v>
      </c>
      <c r="B176" s="13" t="s">
        <v>2161</v>
      </c>
      <c r="C176" s="13" t="s">
        <v>2110</v>
      </c>
      <c r="D176" s="13" t="s">
        <v>6738</v>
      </c>
      <c r="E176" s="79" t="s">
        <v>2162</v>
      </c>
    </row>
    <row r="177" spans="1:5" x14ac:dyDescent="0.25">
      <c r="A177" s="79" t="s">
        <v>2163</v>
      </c>
      <c r="B177" s="13" t="s">
        <v>2150</v>
      </c>
      <c r="C177" s="13" t="s">
        <v>2051</v>
      </c>
      <c r="D177" s="13" t="s">
        <v>6602</v>
      </c>
      <c r="E177" s="79" t="s">
        <v>2164</v>
      </c>
    </row>
    <row r="178" spans="1:5" x14ac:dyDescent="0.25">
      <c r="A178" s="79" t="s">
        <v>2165</v>
      </c>
      <c r="B178" s="13" t="s">
        <v>2166</v>
      </c>
      <c r="C178" s="13" t="s">
        <v>2051</v>
      </c>
      <c r="D178" s="13" t="s">
        <v>6739</v>
      </c>
      <c r="E178" s="79" t="s">
        <v>2167</v>
      </c>
    </row>
    <row r="179" spans="1:5" x14ac:dyDescent="0.25">
      <c r="A179" s="79" t="s">
        <v>2168</v>
      </c>
      <c r="B179" s="13" t="s">
        <v>2169</v>
      </c>
      <c r="C179" s="13" t="s">
        <v>2051</v>
      </c>
      <c r="D179" s="13" t="s">
        <v>6740</v>
      </c>
      <c r="E179" s="79" t="s">
        <v>2170</v>
      </c>
    </row>
    <row r="180" spans="1:5" x14ac:dyDescent="0.25">
      <c r="A180" s="79" t="s">
        <v>2171</v>
      </c>
      <c r="B180" s="13" t="s">
        <v>2172</v>
      </c>
      <c r="C180" s="13" t="s">
        <v>2110</v>
      </c>
      <c r="D180" s="13" t="s">
        <v>6741</v>
      </c>
      <c r="E180" s="79" t="s">
        <v>1838</v>
      </c>
    </row>
    <row r="181" spans="1:5" x14ac:dyDescent="0.25">
      <c r="A181" s="79" t="s">
        <v>2173</v>
      </c>
      <c r="B181" s="13" t="s">
        <v>2174</v>
      </c>
      <c r="C181" s="13" t="s">
        <v>2110</v>
      </c>
      <c r="D181" s="13" t="s">
        <v>6742</v>
      </c>
      <c r="E181" s="79" t="s">
        <v>1907</v>
      </c>
    </row>
    <row r="182" spans="1:5" x14ac:dyDescent="0.25">
      <c r="A182" s="79" t="s">
        <v>2175</v>
      </c>
      <c r="B182" s="13" t="s">
        <v>2176</v>
      </c>
      <c r="C182" s="13" t="s">
        <v>2113</v>
      </c>
      <c r="D182" s="13" t="s">
        <v>6743</v>
      </c>
      <c r="E182" s="79" t="s">
        <v>1907</v>
      </c>
    </row>
    <row r="183" spans="1:5" x14ac:dyDescent="0.25">
      <c r="A183" s="79" t="s">
        <v>2177</v>
      </c>
      <c r="B183" s="13" t="s">
        <v>2178</v>
      </c>
      <c r="C183" s="13" t="s">
        <v>2110</v>
      </c>
      <c r="D183" s="13" t="s">
        <v>6744</v>
      </c>
      <c r="E183" s="79" t="s">
        <v>1907</v>
      </c>
    </row>
    <row r="184" spans="1:5" x14ac:dyDescent="0.25">
      <c r="A184" s="79" t="s">
        <v>2179</v>
      </c>
      <c r="B184" s="13" t="s">
        <v>2180</v>
      </c>
      <c r="C184" s="13" t="s">
        <v>2113</v>
      </c>
      <c r="D184" s="13" t="s">
        <v>6744</v>
      </c>
      <c r="E184" s="79" t="s">
        <v>1907</v>
      </c>
    </row>
    <row r="185" spans="1:5" x14ac:dyDescent="0.25">
      <c r="A185" s="79" t="s">
        <v>2181</v>
      </c>
      <c r="B185" s="13" t="s">
        <v>2182</v>
      </c>
      <c r="C185" s="13" t="s">
        <v>2110</v>
      </c>
      <c r="D185" s="13" t="s">
        <v>6629</v>
      </c>
      <c r="E185" s="79" t="s">
        <v>1907</v>
      </c>
    </row>
    <row r="186" spans="1:5" x14ac:dyDescent="0.25">
      <c r="A186" s="79" t="s">
        <v>2183</v>
      </c>
      <c r="B186" s="13" t="s">
        <v>2184</v>
      </c>
      <c r="C186" s="13" t="s">
        <v>2051</v>
      </c>
      <c r="D186" s="13" t="s">
        <v>6745</v>
      </c>
      <c r="E186" s="79" t="s">
        <v>2185</v>
      </c>
    </row>
    <row r="187" spans="1:5" x14ac:dyDescent="0.25">
      <c r="A187" s="79" t="s">
        <v>2186</v>
      </c>
      <c r="B187" s="13" t="s">
        <v>2187</v>
      </c>
      <c r="C187" s="13" t="s">
        <v>2051</v>
      </c>
      <c r="D187" s="13" t="s">
        <v>6746</v>
      </c>
      <c r="E187" s="79" t="s">
        <v>2188</v>
      </c>
    </row>
    <row r="188" spans="1:5" x14ac:dyDescent="0.25">
      <c r="A188" s="79" t="s">
        <v>2189</v>
      </c>
      <c r="B188" s="13" t="s">
        <v>2190</v>
      </c>
      <c r="C188" s="13" t="s">
        <v>2051</v>
      </c>
      <c r="D188" s="13" t="s">
        <v>6747</v>
      </c>
      <c r="E188" s="79" t="s">
        <v>2191</v>
      </c>
    </row>
    <row r="189" spans="1:5" x14ac:dyDescent="0.25">
      <c r="A189" s="79" t="s">
        <v>2192</v>
      </c>
      <c r="B189" s="13" t="s">
        <v>2193</v>
      </c>
      <c r="C189" s="13" t="s">
        <v>2110</v>
      </c>
      <c r="D189" s="13" t="s">
        <v>6748</v>
      </c>
      <c r="E189" s="79" t="s">
        <v>2194</v>
      </c>
    </row>
    <row r="190" spans="1:5" x14ac:dyDescent="0.25">
      <c r="A190" s="79" t="s">
        <v>2195</v>
      </c>
      <c r="B190" s="13" t="s">
        <v>2187</v>
      </c>
      <c r="C190" s="13" t="s">
        <v>2051</v>
      </c>
      <c r="D190" s="13" t="s">
        <v>6749</v>
      </c>
      <c r="E190" s="79" t="s">
        <v>489</v>
      </c>
    </row>
    <row r="191" spans="1:5" x14ac:dyDescent="0.25">
      <c r="A191" s="79" t="s">
        <v>2196</v>
      </c>
      <c r="B191" s="13" t="s">
        <v>2197</v>
      </c>
      <c r="C191" s="13" t="s">
        <v>2051</v>
      </c>
      <c r="D191" s="13" t="s">
        <v>6750</v>
      </c>
      <c r="E191" s="79" t="s">
        <v>2198</v>
      </c>
    </row>
    <row r="192" spans="1:5" x14ac:dyDescent="0.25">
      <c r="A192" s="79" t="s">
        <v>2199</v>
      </c>
      <c r="B192" s="13" t="s">
        <v>2200</v>
      </c>
      <c r="C192" s="13" t="s">
        <v>2051</v>
      </c>
      <c r="D192" s="13" t="s">
        <v>6751</v>
      </c>
      <c r="E192" s="79" t="s">
        <v>1296</v>
      </c>
    </row>
    <row r="193" spans="1:5" x14ac:dyDescent="0.25">
      <c r="A193" s="79" t="s">
        <v>2201</v>
      </c>
      <c r="B193" s="13" t="s">
        <v>2202</v>
      </c>
      <c r="C193" s="13" t="s">
        <v>2051</v>
      </c>
      <c r="D193" s="13" t="s">
        <v>6752</v>
      </c>
      <c r="E193" s="79" t="s">
        <v>2203</v>
      </c>
    </row>
    <row r="194" spans="1:5" x14ac:dyDescent="0.25">
      <c r="A194" s="79" t="s">
        <v>2204</v>
      </c>
      <c r="B194" s="13" t="s">
        <v>2205</v>
      </c>
      <c r="C194" s="13" t="s">
        <v>2110</v>
      </c>
      <c r="D194" s="13" t="s">
        <v>6753</v>
      </c>
      <c r="E194" s="79" t="s">
        <v>1912</v>
      </c>
    </row>
    <row r="195" spans="1:5" x14ac:dyDescent="0.25">
      <c r="A195" s="79" t="s">
        <v>2206</v>
      </c>
      <c r="B195" s="13" t="s">
        <v>2207</v>
      </c>
      <c r="C195" s="13" t="s">
        <v>2110</v>
      </c>
      <c r="D195" s="13" t="s">
        <v>6754</v>
      </c>
      <c r="E195" s="79" t="s">
        <v>1912</v>
      </c>
    </row>
    <row r="196" spans="1:5" x14ac:dyDescent="0.25">
      <c r="A196" s="79" t="s">
        <v>2208</v>
      </c>
      <c r="B196" s="13" t="s">
        <v>2209</v>
      </c>
      <c r="C196" s="13" t="s">
        <v>2113</v>
      </c>
      <c r="D196" s="13" t="s">
        <v>6755</v>
      </c>
      <c r="E196" s="79" t="s">
        <v>1912</v>
      </c>
    </row>
    <row r="197" spans="1:5" x14ac:dyDescent="0.25">
      <c r="A197" s="79" t="s">
        <v>2210</v>
      </c>
      <c r="B197" s="13" t="s">
        <v>2211</v>
      </c>
      <c r="C197" s="13" t="s">
        <v>2110</v>
      </c>
      <c r="D197" s="13" t="s">
        <v>6756</v>
      </c>
      <c r="E197" s="79" t="s">
        <v>1912</v>
      </c>
    </row>
    <row r="198" spans="1:5" x14ac:dyDescent="0.25">
      <c r="A198" s="79" t="s">
        <v>2212</v>
      </c>
      <c r="B198" s="13" t="s">
        <v>2213</v>
      </c>
      <c r="C198" s="13" t="s">
        <v>2113</v>
      </c>
      <c r="D198" s="13" t="s">
        <v>6757</v>
      </c>
      <c r="E198" s="79" t="s">
        <v>1912</v>
      </c>
    </row>
    <row r="199" spans="1:5" x14ac:dyDescent="0.25">
      <c r="A199" s="79" t="s">
        <v>2214</v>
      </c>
      <c r="B199" s="13" t="s">
        <v>2215</v>
      </c>
      <c r="C199" s="13" t="s">
        <v>2110</v>
      </c>
      <c r="D199" s="13" t="s">
        <v>6758</v>
      </c>
      <c r="E199" s="79" t="s">
        <v>1912</v>
      </c>
    </row>
    <row r="200" spans="1:5" x14ac:dyDescent="0.25">
      <c r="A200" s="79" t="s">
        <v>2216</v>
      </c>
      <c r="B200" s="13" t="s">
        <v>2217</v>
      </c>
      <c r="C200" s="13" t="s">
        <v>2110</v>
      </c>
      <c r="D200" s="13" t="s">
        <v>6618</v>
      </c>
      <c r="E200" s="79" t="s">
        <v>1912</v>
      </c>
    </row>
    <row r="201" spans="1:5" x14ac:dyDescent="0.25">
      <c r="A201" s="79" t="s">
        <v>2218</v>
      </c>
      <c r="B201" s="13" t="s">
        <v>2219</v>
      </c>
      <c r="C201" s="13" t="s">
        <v>2113</v>
      </c>
      <c r="D201" s="13" t="s">
        <v>6759</v>
      </c>
      <c r="E201" s="79" t="s">
        <v>1912</v>
      </c>
    </row>
    <row r="202" spans="1:5" x14ac:dyDescent="0.25">
      <c r="A202" s="79" t="s">
        <v>2220</v>
      </c>
      <c r="B202" s="13" t="s">
        <v>2221</v>
      </c>
      <c r="C202" s="13" t="s">
        <v>2110</v>
      </c>
      <c r="D202" s="13" t="s">
        <v>6760</v>
      </c>
      <c r="E202" s="79" t="s">
        <v>2222</v>
      </c>
    </row>
    <row r="203" spans="1:5" x14ac:dyDescent="0.25">
      <c r="A203" s="79" t="s">
        <v>2223</v>
      </c>
      <c r="B203" s="13" t="s">
        <v>2224</v>
      </c>
      <c r="C203" s="13" t="s">
        <v>2113</v>
      </c>
      <c r="D203" s="13" t="s">
        <v>6761</v>
      </c>
      <c r="E203" s="79" t="s">
        <v>2222</v>
      </c>
    </row>
    <row r="204" spans="1:5" x14ac:dyDescent="0.25">
      <c r="A204" s="79" t="s">
        <v>2225</v>
      </c>
      <c r="B204" s="13" t="s">
        <v>2226</v>
      </c>
      <c r="C204" s="13" t="s">
        <v>2051</v>
      </c>
      <c r="D204" s="13" t="s">
        <v>6762</v>
      </c>
      <c r="E204" s="79" t="s">
        <v>2227</v>
      </c>
    </row>
    <row r="205" spans="1:5" x14ac:dyDescent="0.25">
      <c r="A205" s="79" t="s">
        <v>2228</v>
      </c>
      <c r="B205" s="13" t="s">
        <v>2229</v>
      </c>
      <c r="C205" s="13" t="s">
        <v>2051</v>
      </c>
      <c r="D205" s="13" t="s">
        <v>6763</v>
      </c>
      <c r="E205" s="79" t="s">
        <v>2230</v>
      </c>
    </row>
    <row r="206" spans="1:5" x14ac:dyDescent="0.25">
      <c r="A206" s="79" t="s">
        <v>2231</v>
      </c>
      <c r="B206" s="13" t="s">
        <v>2232</v>
      </c>
      <c r="C206" s="13" t="s">
        <v>2110</v>
      </c>
      <c r="D206" s="13" t="s">
        <v>6764</v>
      </c>
      <c r="E206" s="79" t="s">
        <v>1297</v>
      </c>
    </row>
    <row r="207" spans="1:5" x14ac:dyDescent="0.25">
      <c r="A207" s="79" t="s">
        <v>2233</v>
      </c>
      <c r="B207" s="13" t="s">
        <v>2234</v>
      </c>
      <c r="C207" s="13" t="s">
        <v>2113</v>
      </c>
      <c r="D207" s="13" t="s">
        <v>6765</v>
      </c>
      <c r="E207" s="79" t="s">
        <v>1297</v>
      </c>
    </row>
    <row r="208" spans="1:5" x14ac:dyDescent="0.25">
      <c r="A208" s="79" t="s">
        <v>2235</v>
      </c>
      <c r="B208" s="13" t="s">
        <v>2187</v>
      </c>
      <c r="C208" s="13" t="s">
        <v>2051</v>
      </c>
      <c r="D208" s="13" t="s">
        <v>6620</v>
      </c>
      <c r="E208" s="79" t="s">
        <v>1297</v>
      </c>
    </row>
    <row r="209" spans="1:5" x14ac:dyDescent="0.25">
      <c r="A209" s="79" t="s">
        <v>2236</v>
      </c>
      <c r="B209" s="13" t="s">
        <v>2187</v>
      </c>
      <c r="C209" s="13" t="s">
        <v>2051</v>
      </c>
      <c r="D209" s="13" t="s">
        <v>6766</v>
      </c>
      <c r="E209" s="79" t="s">
        <v>2237</v>
      </c>
    </row>
    <row r="210" spans="1:5" x14ac:dyDescent="0.25">
      <c r="A210" s="79" t="s">
        <v>1298</v>
      </c>
      <c r="B210" s="13" t="s">
        <v>1299</v>
      </c>
      <c r="C210" s="13" t="s">
        <v>6591</v>
      </c>
      <c r="D210" s="13" t="s">
        <v>6767</v>
      </c>
      <c r="E210" s="79" t="s">
        <v>1195</v>
      </c>
    </row>
    <row r="211" spans="1:5" x14ac:dyDescent="0.25">
      <c r="A211" s="79" t="s">
        <v>1300</v>
      </c>
      <c r="B211" s="13" t="s">
        <v>1301</v>
      </c>
      <c r="C211" s="13" t="s">
        <v>6692</v>
      </c>
      <c r="D211" s="13" t="s">
        <v>6768</v>
      </c>
      <c r="E211" s="79" t="s">
        <v>1195</v>
      </c>
    </row>
    <row r="212" spans="1:5" x14ac:dyDescent="0.25">
      <c r="A212" s="79" t="s">
        <v>1302</v>
      </c>
      <c r="B212" s="13" t="s">
        <v>1303</v>
      </c>
      <c r="C212" s="13" t="s">
        <v>6591</v>
      </c>
      <c r="D212" s="13" t="s">
        <v>6769</v>
      </c>
      <c r="E212" s="79" t="s">
        <v>1905</v>
      </c>
    </row>
    <row r="213" spans="1:5" x14ac:dyDescent="0.25">
      <c r="A213" s="79" t="s">
        <v>1304</v>
      </c>
      <c r="B213" s="13" t="s">
        <v>1305</v>
      </c>
      <c r="C213" s="13" t="s">
        <v>6613</v>
      </c>
      <c r="D213" s="13" t="s">
        <v>6770</v>
      </c>
      <c r="E213" s="79" t="s">
        <v>1247</v>
      </c>
    </row>
    <row r="214" spans="1:5" x14ac:dyDescent="0.25">
      <c r="A214" s="79" t="s">
        <v>539</v>
      </c>
      <c r="B214" s="13" t="s">
        <v>541</v>
      </c>
      <c r="C214" s="13" t="s">
        <v>6591</v>
      </c>
      <c r="D214" s="13" t="s">
        <v>6771</v>
      </c>
      <c r="E214" s="79" t="s">
        <v>540</v>
      </c>
    </row>
    <row r="215" spans="1:5" x14ac:dyDescent="0.25">
      <c r="A215" s="79" t="s">
        <v>542</v>
      </c>
      <c r="B215" s="13" t="s">
        <v>543</v>
      </c>
      <c r="C215" s="13" t="s">
        <v>6591</v>
      </c>
      <c r="D215" s="13" t="s">
        <v>6629</v>
      </c>
      <c r="E215" s="79" t="s">
        <v>1844</v>
      </c>
    </row>
    <row r="216" spans="1:5" x14ac:dyDescent="0.25">
      <c r="A216" s="79" t="s">
        <v>544</v>
      </c>
      <c r="B216" s="13" t="s">
        <v>545</v>
      </c>
      <c r="C216" s="13" t="s">
        <v>6591</v>
      </c>
      <c r="D216" s="13" t="s">
        <v>6772</v>
      </c>
      <c r="E216" s="79" t="s">
        <v>1185</v>
      </c>
    </row>
    <row r="217" spans="1:5" x14ac:dyDescent="0.25">
      <c r="A217" s="79" t="s">
        <v>546</v>
      </c>
      <c r="B217" s="13" t="s">
        <v>547</v>
      </c>
      <c r="C217" s="13" t="s">
        <v>6613</v>
      </c>
      <c r="D217" s="13" t="s">
        <v>6773</v>
      </c>
      <c r="E217" s="79" t="s">
        <v>1185</v>
      </c>
    </row>
    <row r="218" spans="1:5" x14ac:dyDescent="0.25">
      <c r="A218" s="79" t="s">
        <v>2238</v>
      </c>
      <c r="B218" s="13" t="s">
        <v>2239</v>
      </c>
      <c r="C218" s="13" t="s">
        <v>2051</v>
      </c>
      <c r="D218" s="13" t="s">
        <v>6774</v>
      </c>
      <c r="E218" s="79" t="s">
        <v>2240</v>
      </c>
    </row>
    <row r="219" spans="1:5" x14ac:dyDescent="0.25">
      <c r="A219" s="79" t="s">
        <v>2241</v>
      </c>
      <c r="B219" s="13" t="s">
        <v>2242</v>
      </c>
      <c r="C219" s="13" t="s">
        <v>2051</v>
      </c>
      <c r="D219" s="13" t="s">
        <v>6746</v>
      </c>
      <c r="E219" s="79" t="s">
        <v>2243</v>
      </c>
    </row>
    <row r="220" spans="1:5" x14ac:dyDescent="0.25">
      <c r="A220" s="79" t="s">
        <v>2244</v>
      </c>
      <c r="B220" s="13" t="s">
        <v>2245</v>
      </c>
      <c r="C220" s="13" t="s">
        <v>2051</v>
      </c>
      <c r="D220" s="13" t="s">
        <v>6775</v>
      </c>
      <c r="E220" s="79" t="s">
        <v>2246</v>
      </c>
    </row>
    <row r="221" spans="1:5" x14ac:dyDescent="0.25">
      <c r="A221" s="79" t="s">
        <v>2247</v>
      </c>
      <c r="B221" s="13" t="s">
        <v>2248</v>
      </c>
      <c r="C221" s="13" t="s">
        <v>2051</v>
      </c>
      <c r="D221" s="13" t="s">
        <v>6776</v>
      </c>
      <c r="E221" s="79" t="s">
        <v>2249</v>
      </c>
    </row>
    <row r="222" spans="1:5" x14ac:dyDescent="0.25">
      <c r="A222" s="79" t="s">
        <v>2250</v>
      </c>
      <c r="B222" s="13" t="s">
        <v>2251</v>
      </c>
      <c r="C222" s="13" t="s">
        <v>2110</v>
      </c>
      <c r="D222" s="13" t="s">
        <v>6777</v>
      </c>
      <c r="E222" s="79" t="s">
        <v>2252</v>
      </c>
    </row>
    <row r="223" spans="1:5" x14ac:dyDescent="0.25">
      <c r="A223" s="79" t="s">
        <v>2253</v>
      </c>
      <c r="B223" s="13" t="s">
        <v>2187</v>
      </c>
      <c r="C223" s="13" t="s">
        <v>2051</v>
      </c>
      <c r="D223" s="13" t="s">
        <v>6620</v>
      </c>
      <c r="E223" s="79" t="s">
        <v>2254</v>
      </c>
    </row>
    <row r="224" spans="1:5" x14ac:dyDescent="0.25">
      <c r="A224" s="79" t="s">
        <v>2255</v>
      </c>
      <c r="B224" s="13" t="s">
        <v>2256</v>
      </c>
      <c r="C224" s="13" t="s">
        <v>2110</v>
      </c>
      <c r="D224" s="13" t="s">
        <v>6778</v>
      </c>
      <c r="E224" s="79" t="s">
        <v>2257</v>
      </c>
    </row>
    <row r="225" spans="1:5" x14ac:dyDescent="0.25">
      <c r="A225" s="79" t="s">
        <v>2258</v>
      </c>
      <c r="B225" s="13" t="s">
        <v>2259</v>
      </c>
      <c r="C225" s="13" t="s">
        <v>2051</v>
      </c>
      <c r="D225" s="13" t="s">
        <v>6779</v>
      </c>
      <c r="E225" s="79" t="s">
        <v>2260</v>
      </c>
    </row>
    <row r="226" spans="1:5" x14ac:dyDescent="0.25">
      <c r="A226" s="79" t="s">
        <v>2261</v>
      </c>
      <c r="B226" s="13" t="s">
        <v>2262</v>
      </c>
      <c r="C226" s="13" t="s">
        <v>2110</v>
      </c>
      <c r="D226" s="13" t="s">
        <v>6780</v>
      </c>
      <c r="E226" s="79" t="s">
        <v>1097</v>
      </c>
    </row>
    <row r="227" spans="1:5" x14ac:dyDescent="0.25">
      <c r="A227" s="79" t="s">
        <v>2263</v>
      </c>
      <c r="B227" s="13" t="s">
        <v>2264</v>
      </c>
      <c r="C227" s="13" t="s">
        <v>2051</v>
      </c>
      <c r="D227" s="13" t="s">
        <v>6781</v>
      </c>
      <c r="E227" s="79" t="s">
        <v>2265</v>
      </c>
    </row>
    <row r="228" spans="1:5" x14ac:dyDescent="0.25">
      <c r="A228" s="79" t="s">
        <v>2266</v>
      </c>
      <c r="B228" s="13" t="s">
        <v>2267</v>
      </c>
      <c r="C228" s="13" t="s">
        <v>2051</v>
      </c>
      <c r="D228" s="13" t="s">
        <v>6782</v>
      </c>
      <c r="E228" s="79" t="s">
        <v>540</v>
      </c>
    </row>
    <row r="229" spans="1:5" x14ac:dyDescent="0.25">
      <c r="A229" s="79" t="s">
        <v>2268</v>
      </c>
      <c r="B229" s="13" t="s">
        <v>2242</v>
      </c>
      <c r="C229" s="13" t="s">
        <v>2110</v>
      </c>
      <c r="D229" s="13" t="s">
        <v>6746</v>
      </c>
      <c r="E229" s="79" t="s">
        <v>2269</v>
      </c>
    </row>
    <row r="230" spans="1:5" x14ac:dyDescent="0.25">
      <c r="A230" s="79" t="s">
        <v>2270</v>
      </c>
      <c r="B230" s="13" t="s">
        <v>2187</v>
      </c>
      <c r="C230" s="13" t="s">
        <v>2051</v>
      </c>
      <c r="D230" s="13" t="s">
        <v>6783</v>
      </c>
      <c r="E230" s="79" t="s">
        <v>540</v>
      </c>
    </row>
    <row r="231" spans="1:5" x14ac:dyDescent="0.25">
      <c r="A231" s="79" t="s">
        <v>2271</v>
      </c>
      <c r="B231" s="13" t="s">
        <v>2272</v>
      </c>
      <c r="C231" s="13" t="s">
        <v>2110</v>
      </c>
      <c r="D231" s="13" t="s">
        <v>6784</v>
      </c>
      <c r="E231" s="79" t="s">
        <v>2273</v>
      </c>
    </row>
    <row r="232" spans="1:5" x14ac:dyDescent="0.25">
      <c r="A232" s="79" t="s">
        <v>2274</v>
      </c>
      <c r="B232" s="13" t="s">
        <v>2275</v>
      </c>
      <c r="C232" s="13" t="s">
        <v>2051</v>
      </c>
      <c r="D232" s="13" t="s">
        <v>6785</v>
      </c>
      <c r="E232" s="79" t="s">
        <v>1100</v>
      </c>
    </row>
    <row r="233" spans="1:5" x14ac:dyDescent="0.25">
      <c r="A233" s="79" t="s">
        <v>2276</v>
      </c>
      <c r="B233" s="13" t="s">
        <v>2277</v>
      </c>
      <c r="C233" s="13" t="s">
        <v>2113</v>
      </c>
      <c r="D233" s="13" t="s">
        <v>6786</v>
      </c>
      <c r="E233" s="79" t="s">
        <v>62</v>
      </c>
    </row>
    <row r="234" spans="1:5" x14ac:dyDescent="0.25">
      <c r="A234" s="79" t="s">
        <v>2278</v>
      </c>
      <c r="B234" s="13" t="s">
        <v>2279</v>
      </c>
      <c r="C234" s="13" t="s">
        <v>2110</v>
      </c>
      <c r="D234" s="13" t="s">
        <v>6787</v>
      </c>
      <c r="E234" s="79" t="s">
        <v>62</v>
      </c>
    </row>
    <row r="235" spans="1:5" x14ac:dyDescent="0.25">
      <c r="A235" s="79" t="s">
        <v>2280</v>
      </c>
      <c r="B235" s="13" t="s">
        <v>2281</v>
      </c>
      <c r="C235" s="13" t="s">
        <v>2113</v>
      </c>
      <c r="D235" s="13" t="s">
        <v>6787</v>
      </c>
      <c r="E235" s="79" t="s">
        <v>62</v>
      </c>
    </row>
    <row r="236" spans="1:5" x14ac:dyDescent="0.25">
      <c r="A236" s="79" t="s">
        <v>2282</v>
      </c>
      <c r="B236" s="13" t="s">
        <v>2283</v>
      </c>
      <c r="C236" s="13" t="s">
        <v>2051</v>
      </c>
      <c r="D236" s="13" t="s">
        <v>6632</v>
      </c>
      <c r="E236" s="79" t="s">
        <v>2284</v>
      </c>
    </row>
    <row r="237" spans="1:5" x14ac:dyDescent="0.25">
      <c r="A237" s="79" t="s">
        <v>2285</v>
      </c>
      <c r="B237" s="13" t="s">
        <v>2286</v>
      </c>
      <c r="C237" s="13" t="s">
        <v>2051</v>
      </c>
      <c r="D237" s="13" t="s">
        <v>6788</v>
      </c>
      <c r="E237" s="79" t="s">
        <v>2287</v>
      </c>
    </row>
    <row r="238" spans="1:5" x14ac:dyDescent="0.25">
      <c r="A238" s="79" t="s">
        <v>2288</v>
      </c>
      <c r="B238" s="13" t="s">
        <v>2187</v>
      </c>
      <c r="C238" s="13" t="s">
        <v>2051</v>
      </c>
      <c r="D238" s="13" t="s">
        <v>6620</v>
      </c>
      <c r="E238" s="79" t="s">
        <v>2289</v>
      </c>
    </row>
    <row r="239" spans="1:5" x14ac:dyDescent="0.25">
      <c r="A239" s="79" t="s">
        <v>2290</v>
      </c>
      <c r="B239" s="13" t="s">
        <v>2291</v>
      </c>
      <c r="C239" s="13" t="s">
        <v>2110</v>
      </c>
      <c r="D239" s="13" t="s">
        <v>6789</v>
      </c>
      <c r="E239" s="79" t="s">
        <v>549</v>
      </c>
    </row>
    <row r="240" spans="1:5" x14ac:dyDescent="0.25">
      <c r="A240" s="79" t="s">
        <v>2292</v>
      </c>
      <c r="B240" s="13" t="s">
        <v>2275</v>
      </c>
      <c r="C240" s="13" t="s">
        <v>2051</v>
      </c>
      <c r="D240" s="13" t="s">
        <v>6785</v>
      </c>
      <c r="E240" s="79" t="s">
        <v>2293</v>
      </c>
    </row>
    <row r="241" spans="1:5" x14ac:dyDescent="0.25">
      <c r="A241" s="79" t="s">
        <v>2294</v>
      </c>
      <c r="B241" s="13" t="s">
        <v>2295</v>
      </c>
      <c r="C241" s="13" t="s">
        <v>2051</v>
      </c>
      <c r="D241" s="13" t="s">
        <v>6790</v>
      </c>
      <c r="E241" s="79" t="s">
        <v>2296</v>
      </c>
    </row>
    <row r="242" spans="1:5" x14ac:dyDescent="0.25">
      <c r="A242" s="79" t="s">
        <v>2297</v>
      </c>
      <c r="B242" s="13" t="s">
        <v>2298</v>
      </c>
      <c r="C242" s="13" t="s">
        <v>2051</v>
      </c>
      <c r="D242" s="13" t="s">
        <v>6791</v>
      </c>
      <c r="E242" s="79" t="s">
        <v>1106</v>
      </c>
    </row>
    <row r="243" spans="1:5" x14ac:dyDescent="0.25">
      <c r="A243" s="79" t="s">
        <v>2299</v>
      </c>
      <c r="B243" s="13" t="s">
        <v>2150</v>
      </c>
      <c r="C243" s="13" t="s">
        <v>2051</v>
      </c>
      <c r="D243" s="13" t="s">
        <v>6602</v>
      </c>
      <c r="E243" s="79" t="s">
        <v>2300</v>
      </c>
    </row>
    <row r="244" spans="1:5" x14ac:dyDescent="0.25">
      <c r="A244" s="79" t="s">
        <v>2301</v>
      </c>
      <c r="B244" s="13" t="s">
        <v>2302</v>
      </c>
      <c r="C244" s="13" t="s">
        <v>2110</v>
      </c>
      <c r="D244" s="13" t="s">
        <v>6792</v>
      </c>
      <c r="E244" s="79" t="s">
        <v>2303</v>
      </c>
    </row>
    <row r="245" spans="1:5" x14ac:dyDescent="0.25">
      <c r="A245" s="79" t="s">
        <v>2304</v>
      </c>
      <c r="B245" s="13" t="s">
        <v>2305</v>
      </c>
      <c r="C245" s="13" t="s">
        <v>2051</v>
      </c>
      <c r="D245" s="13" t="s">
        <v>6793</v>
      </c>
      <c r="E245" s="79" t="s">
        <v>2306</v>
      </c>
    </row>
    <row r="246" spans="1:5" x14ac:dyDescent="0.25">
      <c r="A246" s="79" t="s">
        <v>2307</v>
      </c>
      <c r="B246" s="13" t="s">
        <v>2150</v>
      </c>
      <c r="C246" s="13" t="s">
        <v>2051</v>
      </c>
      <c r="D246" s="13" t="s">
        <v>6602</v>
      </c>
      <c r="E246" s="79" t="s">
        <v>2308</v>
      </c>
    </row>
    <row r="247" spans="1:5" x14ac:dyDescent="0.25">
      <c r="A247" s="79" t="s">
        <v>2309</v>
      </c>
      <c r="B247" s="13" t="s">
        <v>2187</v>
      </c>
      <c r="C247" s="13" t="s">
        <v>2051</v>
      </c>
      <c r="D247" s="13" t="s">
        <v>6620</v>
      </c>
      <c r="E247" s="79" t="s">
        <v>2310</v>
      </c>
    </row>
    <row r="248" spans="1:5" x14ac:dyDescent="0.25">
      <c r="A248" s="79" t="s">
        <v>2311</v>
      </c>
      <c r="B248" s="13" t="s">
        <v>2312</v>
      </c>
      <c r="C248" s="13" t="s">
        <v>2051</v>
      </c>
      <c r="D248" s="13" t="s">
        <v>6794</v>
      </c>
      <c r="E248" s="79" t="s">
        <v>2313</v>
      </c>
    </row>
    <row r="249" spans="1:5" x14ac:dyDescent="0.25">
      <c r="A249" s="79" t="s">
        <v>2314</v>
      </c>
      <c r="B249" s="13" t="s">
        <v>2315</v>
      </c>
      <c r="C249" s="13" t="s">
        <v>2110</v>
      </c>
      <c r="D249" s="13" t="s">
        <v>6731</v>
      </c>
      <c r="E249" s="79" t="s">
        <v>550</v>
      </c>
    </row>
    <row r="250" spans="1:5" x14ac:dyDescent="0.25">
      <c r="A250" s="79" t="s">
        <v>2316</v>
      </c>
      <c r="B250" s="13" t="s">
        <v>2317</v>
      </c>
      <c r="C250" s="13" t="s">
        <v>2051</v>
      </c>
      <c r="D250" s="13" t="s">
        <v>6795</v>
      </c>
      <c r="E250" s="79" t="s">
        <v>2318</v>
      </c>
    </row>
    <row r="251" spans="1:5" x14ac:dyDescent="0.25">
      <c r="A251" s="79" t="s">
        <v>2319</v>
      </c>
      <c r="B251" s="13" t="s">
        <v>2150</v>
      </c>
      <c r="C251" s="13" t="s">
        <v>2110</v>
      </c>
      <c r="D251" s="13" t="s">
        <v>6602</v>
      </c>
      <c r="E251" s="79" t="s">
        <v>1279</v>
      </c>
    </row>
    <row r="252" spans="1:5" x14ac:dyDescent="0.25">
      <c r="A252" s="79" t="s">
        <v>2320</v>
      </c>
      <c r="B252" s="13" t="s">
        <v>2321</v>
      </c>
      <c r="C252" s="13" t="s">
        <v>2110</v>
      </c>
      <c r="D252" s="13" t="s">
        <v>6786</v>
      </c>
      <c r="E252" s="79" t="s">
        <v>1279</v>
      </c>
    </row>
    <row r="253" spans="1:5" x14ac:dyDescent="0.25">
      <c r="A253" s="79" t="s">
        <v>2322</v>
      </c>
      <c r="B253" s="13" t="s">
        <v>2323</v>
      </c>
      <c r="C253" s="13" t="s">
        <v>2113</v>
      </c>
      <c r="D253" s="13" t="s">
        <v>6753</v>
      </c>
      <c r="E253" s="79" t="s">
        <v>1279</v>
      </c>
    </row>
    <row r="254" spans="1:5" x14ac:dyDescent="0.25">
      <c r="A254" s="79" t="s">
        <v>2324</v>
      </c>
      <c r="B254" s="13" t="s">
        <v>2325</v>
      </c>
      <c r="C254" s="13" t="s">
        <v>2110</v>
      </c>
      <c r="D254" s="13" t="s">
        <v>6617</v>
      </c>
      <c r="E254" s="79" t="s">
        <v>1844</v>
      </c>
    </row>
    <row r="255" spans="1:5" x14ac:dyDescent="0.25">
      <c r="A255" s="79" t="s">
        <v>2326</v>
      </c>
      <c r="B255" s="13" t="s">
        <v>2327</v>
      </c>
      <c r="C255" s="13" t="s">
        <v>2110</v>
      </c>
      <c r="D255" s="13" t="s">
        <v>6796</v>
      </c>
      <c r="E255" s="79" t="s">
        <v>1844</v>
      </c>
    </row>
    <row r="256" spans="1:5" x14ac:dyDescent="0.25">
      <c r="A256" s="79" t="s">
        <v>2328</v>
      </c>
      <c r="B256" s="13" t="s">
        <v>2329</v>
      </c>
      <c r="C256" s="13" t="s">
        <v>2113</v>
      </c>
      <c r="D256" s="13" t="s">
        <v>6796</v>
      </c>
      <c r="E256" s="79" t="s">
        <v>1844</v>
      </c>
    </row>
    <row r="257" spans="1:5" x14ac:dyDescent="0.25">
      <c r="A257" s="79" t="s">
        <v>2330</v>
      </c>
      <c r="B257" s="13" t="s">
        <v>2331</v>
      </c>
      <c r="C257" s="13" t="s">
        <v>2051</v>
      </c>
      <c r="D257" s="13" t="s">
        <v>6707</v>
      </c>
      <c r="E257" s="79" t="s">
        <v>1844</v>
      </c>
    </row>
    <row r="258" spans="1:5" x14ac:dyDescent="0.25">
      <c r="A258" s="79" t="s">
        <v>2332</v>
      </c>
      <c r="B258" s="13" t="s">
        <v>2333</v>
      </c>
      <c r="C258" s="13" t="s">
        <v>2051</v>
      </c>
      <c r="D258" s="13" t="s">
        <v>6797</v>
      </c>
      <c r="E258" s="79" t="s">
        <v>2334</v>
      </c>
    </row>
    <row r="259" spans="1:5" x14ac:dyDescent="0.25">
      <c r="A259" s="79" t="s">
        <v>2335</v>
      </c>
      <c r="B259" s="13" t="s">
        <v>2187</v>
      </c>
      <c r="C259" s="13" t="s">
        <v>2051</v>
      </c>
      <c r="D259" s="13" t="s">
        <v>6620</v>
      </c>
      <c r="E259" s="79" t="s">
        <v>2336</v>
      </c>
    </row>
    <row r="260" spans="1:5" x14ac:dyDescent="0.25">
      <c r="A260" s="79" t="s">
        <v>2337</v>
      </c>
      <c r="B260" s="13" t="s">
        <v>2338</v>
      </c>
      <c r="C260" s="13" t="s">
        <v>2051</v>
      </c>
      <c r="D260" s="13" t="s">
        <v>6798</v>
      </c>
      <c r="E260" s="79" t="s">
        <v>2339</v>
      </c>
    </row>
    <row r="261" spans="1:5" x14ac:dyDescent="0.25">
      <c r="A261" s="79" t="s">
        <v>2340</v>
      </c>
      <c r="B261" s="13" t="s">
        <v>2341</v>
      </c>
      <c r="C261" s="13" t="s">
        <v>2110</v>
      </c>
      <c r="D261" s="13" t="s">
        <v>6799</v>
      </c>
      <c r="E261" s="79" t="s">
        <v>1905</v>
      </c>
    </row>
    <row r="262" spans="1:5" x14ac:dyDescent="0.25">
      <c r="A262" s="79" t="s">
        <v>2342</v>
      </c>
      <c r="B262" s="13" t="s">
        <v>2343</v>
      </c>
      <c r="C262" s="13" t="s">
        <v>2051</v>
      </c>
      <c r="D262" s="13" t="s">
        <v>6800</v>
      </c>
      <c r="E262" s="79" t="s">
        <v>1905</v>
      </c>
    </row>
    <row r="263" spans="1:5" x14ac:dyDescent="0.25">
      <c r="A263" s="79" t="s">
        <v>2344</v>
      </c>
      <c r="B263" s="13" t="s">
        <v>2345</v>
      </c>
      <c r="C263" s="13" t="s">
        <v>2110</v>
      </c>
      <c r="D263" s="13" t="s">
        <v>6801</v>
      </c>
      <c r="E263" s="79" t="s">
        <v>1905</v>
      </c>
    </row>
    <row r="264" spans="1:5" x14ac:dyDescent="0.25">
      <c r="A264" s="79" t="s">
        <v>2346</v>
      </c>
      <c r="B264" s="13" t="s">
        <v>2347</v>
      </c>
      <c r="C264" s="13" t="s">
        <v>2110</v>
      </c>
      <c r="D264" s="13" t="s">
        <v>6802</v>
      </c>
      <c r="E264" s="79" t="s">
        <v>1905</v>
      </c>
    </row>
    <row r="265" spans="1:5" x14ac:dyDescent="0.25">
      <c r="A265" s="79" t="s">
        <v>2348</v>
      </c>
      <c r="B265" s="13" t="s">
        <v>2349</v>
      </c>
      <c r="C265" s="13" t="s">
        <v>2110</v>
      </c>
      <c r="D265" s="13" t="s">
        <v>6803</v>
      </c>
      <c r="E265" s="79" t="s">
        <v>1905</v>
      </c>
    </row>
    <row r="266" spans="1:5" x14ac:dyDescent="0.25">
      <c r="A266" s="79" t="s">
        <v>2350</v>
      </c>
      <c r="B266" s="13" t="s">
        <v>2351</v>
      </c>
      <c r="C266" s="13" t="s">
        <v>2110</v>
      </c>
      <c r="D266" s="13" t="s">
        <v>6597</v>
      </c>
      <c r="E266" s="79" t="s">
        <v>1905</v>
      </c>
    </row>
    <row r="267" spans="1:5" x14ac:dyDescent="0.25">
      <c r="A267" s="79" t="s">
        <v>2352</v>
      </c>
      <c r="B267" s="13" t="s">
        <v>2353</v>
      </c>
      <c r="C267" s="13" t="s">
        <v>2051</v>
      </c>
      <c r="D267" s="13" t="s">
        <v>6804</v>
      </c>
      <c r="E267" s="79" t="s">
        <v>1905</v>
      </c>
    </row>
    <row r="268" spans="1:5" x14ac:dyDescent="0.25">
      <c r="A268" s="79" t="s">
        <v>2354</v>
      </c>
      <c r="B268" s="13" t="s">
        <v>2355</v>
      </c>
      <c r="C268" s="13" t="s">
        <v>2110</v>
      </c>
      <c r="D268" s="13" t="s">
        <v>6805</v>
      </c>
      <c r="E268" s="79" t="s">
        <v>1905</v>
      </c>
    </row>
    <row r="269" spans="1:5" x14ac:dyDescent="0.25">
      <c r="A269" s="79" t="s">
        <v>2356</v>
      </c>
      <c r="B269" s="13" t="s">
        <v>2357</v>
      </c>
      <c r="C269" s="13" t="s">
        <v>2110</v>
      </c>
      <c r="D269" s="13" t="s">
        <v>6806</v>
      </c>
      <c r="E269" s="79" t="s">
        <v>1905</v>
      </c>
    </row>
    <row r="270" spans="1:5" x14ac:dyDescent="0.25">
      <c r="A270" s="79" t="s">
        <v>2358</v>
      </c>
      <c r="B270" s="13" t="s">
        <v>2359</v>
      </c>
      <c r="C270" s="13" t="s">
        <v>2110</v>
      </c>
      <c r="D270" s="13" t="s">
        <v>6807</v>
      </c>
      <c r="E270" s="79" t="s">
        <v>1905</v>
      </c>
    </row>
    <row r="271" spans="1:5" x14ac:dyDescent="0.25">
      <c r="A271" s="79" t="s">
        <v>2360</v>
      </c>
      <c r="B271" s="13" t="s">
        <v>2361</v>
      </c>
      <c r="C271" s="13" t="s">
        <v>2110</v>
      </c>
      <c r="D271" s="13" t="s">
        <v>6808</v>
      </c>
      <c r="E271" s="79" t="s">
        <v>1905</v>
      </c>
    </row>
    <row r="272" spans="1:5" x14ac:dyDescent="0.25">
      <c r="A272" s="79" t="s">
        <v>2362</v>
      </c>
      <c r="B272" s="13" t="s">
        <v>2363</v>
      </c>
      <c r="C272" s="13" t="s">
        <v>2110</v>
      </c>
      <c r="D272" s="13" t="s">
        <v>6809</v>
      </c>
      <c r="E272" s="79" t="s">
        <v>1905</v>
      </c>
    </row>
    <row r="273" spans="1:5" x14ac:dyDescent="0.25">
      <c r="A273" s="79" t="s">
        <v>2364</v>
      </c>
      <c r="B273" s="13" t="s">
        <v>2365</v>
      </c>
      <c r="C273" s="13" t="s">
        <v>2110</v>
      </c>
      <c r="D273" s="13" t="s">
        <v>6810</v>
      </c>
      <c r="E273" s="79" t="s">
        <v>1905</v>
      </c>
    </row>
    <row r="274" spans="1:5" x14ac:dyDescent="0.25">
      <c r="A274" s="79" t="s">
        <v>2366</v>
      </c>
      <c r="B274" s="13" t="s">
        <v>2367</v>
      </c>
      <c r="C274" s="13" t="s">
        <v>2110</v>
      </c>
      <c r="D274" s="13" t="s">
        <v>6811</v>
      </c>
      <c r="E274" s="79" t="s">
        <v>1905</v>
      </c>
    </row>
    <row r="275" spans="1:5" x14ac:dyDescent="0.25">
      <c r="A275" s="79" t="s">
        <v>2368</v>
      </c>
      <c r="B275" s="13" t="s">
        <v>2369</v>
      </c>
      <c r="C275" s="13" t="s">
        <v>2110</v>
      </c>
      <c r="D275" s="13" t="s">
        <v>6812</v>
      </c>
      <c r="E275" s="79" t="s">
        <v>1905</v>
      </c>
    </row>
    <row r="276" spans="1:5" x14ac:dyDescent="0.25">
      <c r="A276" s="79" t="s">
        <v>2370</v>
      </c>
      <c r="B276" s="13" t="s">
        <v>2371</v>
      </c>
      <c r="C276" s="13" t="s">
        <v>2110</v>
      </c>
      <c r="D276" s="13" t="s">
        <v>6813</v>
      </c>
      <c r="E276" s="79" t="s">
        <v>1905</v>
      </c>
    </row>
    <row r="277" spans="1:5" x14ac:dyDescent="0.25">
      <c r="A277" s="79" t="s">
        <v>2372</v>
      </c>
      <c r="B277" s="13" t="s">
        <v>2373</v>
      </c>
      <c r="C277" s="13" t="s">
        <v>2110</v>
      </c>
      <c r="D277" s="13" t="s">
        <v>6814</v>
      </c>
      <c r="E277" s="79" t="s">
        <v>1905</v>
      </c>
    </row>
    <row r="278" spans="1:5" x14ac:dyDescent="0.25">
      <c r="A278" s="79" t="s">
        <v>2374</v>
      </c>
      <c r="B278" s="13" t="s">
        <v>2375</v>
      </c>
      <c r="C278" s="13" t="s">
        <v>2051</v>
      </c>
      <c r="D278" s="13" t="s">
        <v>6815</v>
      </c>
      <c r="E278" s="79" t="s">
        <v>1905</v>
      </c>
    </row>
    <row r="279" spans="1:5" x14ac:dyDescent="0.25">
      <c r="A279" s="79" t="s">
        <v>2376</v>
      </c>
      <c r="B279" s="13" t="s">
        <v>2232</v>
      </c>
      <c r="C279" s="13" t="s">
        <v>2110</v>
      </c>
      <c r="D279" s="13" t="s">
        <v>6816</v>
      </c>
      <c r="E279" s="79" t="s">
        <v>1905</v>
      </c>
    </row>
    <row r="280" spans="1:5" x14ac:dyDescent="0.25">
      <c r="A280" s="79" t="s">
        <v>2377</v>
      </c>
      <c r="B280" s="13" t="s">
        <v>2378</v>
      </c>
      <c r="C280" s="13" t="s">
        <v>2051</v>
      </c>
      <c r="D280" s="13" t="s">
        <v>6817</v>
      </c>
      <c r="E280" s="79" t="s">
        <v>1905</v>
      </c>
    </row>
    <row r="281" spans="1:5" x14ac:dyDescent="0.25">
      <c r="A281" s="79" t="s">
        <v>2379</v>
      </c>
      <c r="B281" s="13" t="s">
        <v>2380</v>
      </c>
      <c r="C281" s="13" t="s">
        <v>2051</v>
      </c>
      <c r="D281" s="13" t="s">
        <v>6818</v>
      </c>
      <c r="E281" s="79" t="s">
        <v>1905</v>
      </c>
    </row>
    <row r="282" spans="1:5" x14ac:dyDescent="0.25">
      <c r="A282" s="79" t="s">
        <v>2381</v>
      </c>
      <c r="B282" s="13" t="s">
        <v>2327</v>
      </c>
      <c r="C282" s="13" t="s">
        <v>2110</v>
      </c>
      <c r="D282" s="13" t="s">
        <v>6796</v>
      </c>
      <c r="E282" s="79" t="s">
        <v>1905</v>
      </c>
    </row>
    <row r="283" spans="1:5" x14ac:dyDescent="0.25">
      <c r="A283" s="8" t="s">
        <v>2382</v>
      </c>
      <c r="B283" t="s">
        <v>2383</v>
      </c>
      <c r="C283" t="s">
        <v>2051</v>
      </c>
      <c r="D283" t="s">
        <v>6819</v>
      </c>
      <c r="E283" s="8" t="s">
        <v>1905</v>
      </c>
    </row>
    <row r="284" spans="1:5" x14ac:dyDescent="0.25">
      <c r="A284" s="79" t="s">
        <v>2384</v>
      </c>
      <c r="B284" s="13" t="s">
        <v>2385</v>
      </c>
      <c r="C284" s="13" t="s">
        <v>2110</v>
      </c>
      <c r="D284" s="13" t="s">
        <v>6820</v>
      </c>
      <c r="E284" s="79" t="s">
        <v>1905</v>
      </c>
    </row>
    <row r="285" spans="1:5" x14ac:dyDescent="0.25">
      <c r="A285" s="79" t="s">
        <v>2386</v>
      </c>
      <c r="B285" s="13" t="s">
        <v>2387</v>
      </c>
      <c r="C285" s="13" t="s">
        <v>2110</v>
      </c>
      <c r="D285" s="13" t="s">
        <v>6730</v>
      </c>
      <c r="E285" s="79" t="s">
        <v>1905</v>
      </c>
    </row>
    <row r="286" spans="1:5" x14ac:dyDescent="0.25">
      <c r="A286" s="79" t="s">
        <v>2388</v>
      </c>
      <c r="B286" s="13" t="s">
        <v>2389</v>
      </c>
      <c r="C286" s="13" t="s">
        <v>2051</v>
      </c>
      <c r="D286" s="13" t="s">
        <v>6821</v>
      </c>
      <c r="E286" s="79" t="s">
        <v>1905</v>
      </c>
    </row>
    <row r="287" spans="1:5" x14ac:dyDescent="0.25">
      <c r="A287" s="79" t="s">
        <v>2390</v>
      </c>
      <c r="B287" s="13" t="s">
        <v>2391</v>
      </c>
      <c r="C287" s="13" t="s">
        <v>2110</v>
      </c>
      <c r="D287" s="13" t="s">
        <v>6822</v>
      </c>
      <c r="E287" s="79" t="s">
        <v>1905</v>
      </c>
    </row>
    <row r="288" spans="1:5" x14ac:dyDescent="0.25">
      <c r="A288" s="79" t="s">
        <v>2392</v>
      </c>
      <c r="B288" s="13" t="s">
        <v>2393</v>
      </c>
      <c r="C288" s="13" t="s">
        <v>2110</v>
      </c>
      <c r="D288" s="13" t="s">
        <v>6823</v>
      </c>
      <c r="E288" s="79" t="s">
        <v>1905</v>
      </c>
    </row>
    <row r="289" spans="1:5" x14ac:dyDescent="0.25">
      <c r="A289" s="79" t="s">
        <v>2394</v>
      </c>
      <c r="B289" s="13" t="s">
        <v>2395</v>
      </c>
      <c r="C289" s="13" t="s">
        <v>2110</v>
      </c>
      <c r="D289" s="13" t="s">
        <v>6757</v>
      </c>
      <c r="E289" s="79" t="s">
        <v>1905</v>
      </c>
    </row>
    <row r="290" spans="1:5" x14ac:dyDescent="0.25">
      <c r="A290" s="79" t="s">
        <v>2396</v>
      </c>
      <c r="B290" s="13" t="s">
        <v>2397</v>
      </c>
      <c r="C290" s="13" t="s">
        <v>2110</v>
      </c>
      <c r="D290" s="13" t="s">
        <v>6824</v>
      </c>
      <c r="E290" s="79" t="s">
        <v>1905</v>
      </c>
    </row>
    <row r="291" spans="1:5" x14ac:dyDescent="0.25">
      <c r="A291" s="79" t="s">
        <v>2398</v>
      </c>
      <c r="B291" s="13" t="s">
        <v>2399</v>
      </c>
      <c r="C291" s="13" t="s">
        <v>2051</v>
      </c>
      <c r="D291" s="13" t="s">
        <v>6825</v>
      </c>
      <c r="E291" s="79" t="s">
        <v>1905</v>
      </c>
    </row>
    <row r="292" spans="1:5" x14ac:dyDescent="0.25">
      <c r="A292" s="79" t="s">
        <v>2400</v>
      </c>
      <c r="B292" s="13" t="s">
        <v>2401</v>
      </c>
      <c r="C292" s="13" t="s">
        <v>2051</v>
      </c>
      <c r="D292" s="13" t="s">
        <v>6826</v>
      </c>
      <c r="E292" s="79" t="s">
        <v>1905</v>
      </c>
    </row>
    <row r="293" spans="1:5" x14ac:dyDescent="0.25">
      <c r="A293" s="79" t="s">
        <v>2402</v>
      </c>
      <c r="B293" s="13" t="s">
        <v>2403</v>
      </c>
      <c r="C293" s="13" t="s">
        <v>2110</v>
      </c>
      <c r="D293" s="13" t="s">
        <v>6827</v>
      </c>
      <c r="E293" s="79" t="s">
        <v>1905</v>
      </c>
    </row>
    <row r="294" spans="1:5" x14ac:dyDescent="0.25">
      <c r="A294" s="79" t="s">
        <v>2404</v>
      </c>
      <c r="B294" s="13" t="s">
        <v>2405</v>
      </c>
      <c r="C294" s="13" t="s">
        <v>2110</v>
      </c>
      <c r="D294" s="13" t="s">
        <v>6828</v>
      </c>
      <c r="E294" s="79" t="s">
        <v>1905</v>
      </c>
    </row>
    <row r="295" spans="1:5" x14ac:dyDescent="0.25">
      <c r="A295" s="79" t="s">
        <v>2406</v>
      </c>
      <c r="B295" s="13" t="s">
        <v>2407</v>
      </c>
      <c r="C295" s="13" t="s">
        <v>2110</v>
      </c>
      <c r="D295" s="13" t="s">
        <v>6829</v>
      </c>
      <c r="E295" s="79" t="s">
        <v>1905</v>
      </c>
    </row>
    <row r="296" spans="1:5" x14ac:dyDescent="0.25">
      <c r="A296" s="79" t="s">
        <v>2408</v>
      </c>
      <c r="B296" s="13" t="s">
        <v>2409</v>
      </c>
      <c r="C296" s="13" t="s">
        <v>2110</v>
      </c>
      <c r="D296" s="13" t="s">
        <v>6830</v>
      </c>
      <c r="E296" s="79" t="s">
        <v>1905</v>
      </c>
    </row>
    <row r="297" spans="1:5" x14ac:dyDescent="0.25">
      <c r="A297" s="79" t="s">
        <v>2410</v>
      </c>
      <c r="B297" s="13" t="s">
        <v>2083</v>
      </c>
      <c r="C297" s="13" t="s">
        <v>2110</v>
      </c>
      <c r="D297" s="13" t="s">
        <v>6714</v>
      </c>
      <c r="E297" s="79" t="s">
        <v>1905</v>
      </c>
    </row>
    <row r="298" spans="1:5" x14ac:dyDescent="0.25">
      <c r="A298" s="79" t="s">
        <v>2411</v>
      </c>
      <c r="B298" s="13" t="s">
        <v>2412</v>
      </c>
      <c r="C298" s="13" t="s">
        <v>2051</v>
      </c>
      <c r="D298" s="13" t="s">
        <v>6831</v>
      </c>
      <c r="E298" s="79" t="s">
        <v>1905</v>
      </c>
    </row>
    <row r="299" spans="1:5" x14ac:dyDescent="0.25">
      <c r="A299" s="79" t="s">
        <v>2414</v>
      </c>
      <c r="B299" s="13" t="s">
        <v>2415</v>
      </c>
      <c r="C299" s="13" t="s">
        <v>2110</v>
      </c>
      <c r="D299" s="13" t="s">
        <v>6675</v>
      </c>
      <c r="E299" s="79" t="s">
        <v>1905</v>
      </c>
    </row>
    <row r="300" spans="1:5" x14ac:dyDescent="0.25">
      <c r="A300" s="79" t="s">
        <v>2416</v>
      </c>
      <c r="B300" s="13" t="s">
        <v>2417</v>
      </c>
      <c r="C300" s="13" t="s">
        <v>2110</v>
      </c>
      <c r="D300" s="13" t="s">
        <v>6832</v>
      </c>
      <c r="E300" s="79" t="s">
        <v>1905</v>
      </c>
    </row>
    <row r="301" spans="1:5" x14ac:dyDescent="0.25">
      <c r="A301" s="79" t="s">
        <v>2418</v>
      </c>
      <c r="B301" s="13" t="s">
        <v>2419</v>
      </c>
      <c r="C301" s="13" t="s">
        <v>2051</v>
      </c>
      <c r="D301" s="13" t="s">
        <v>6833</v>
      </c>
      <c r="E301" s="79" t="s">
        <v>1905</v>
      </c>
    </row>
    <row r="302" spans="1:5" x14ac:dyDescent="0.25">
      <c r="A302" s="79" t="s">
        <v>2420</v>
      </c>
      <c r="B302" s="13" t="s">
        <v>2421</v>
      </c>
      <c r="C302" s="13" t="s">
        <v>2110</v>
      </c>
      <c r="D302" s="13" t="s">
        <v>6834</v>
      </c>
      <c r="E302" s="79" t="s">
        <v>1905</v>
      </c>
    </row>
    <row r="303" spans="1:5" x14ac:dyDescent="0.25">
      <c r="A303" s="79" t="s">
        <v>2422</v>
      </c>
      <c r="B303" s="13" t="s">
        <v>2423</v>
      </c>
      <c r="C303" s="13" t="s">
        <v>2110</v>
      </c>
      <c r="D303" s="13" t="s">
        <v>6835</v>
      </c>
      <c r="E303" s="79" t="s">
        <v>1905</v>
      </c>
    </row>
    <row r="304" spans="1:5" x14ac:dyDescent="0.25">
      <c r="A304" s="79" t="s">
        <v>2424</v>
      </c>
      <c r="B304" s="13" t="s">
        <v>2425</v>
      </c>
      <c r="C304" s="13" t="s">
        <v>2113</v>
      </c>
      <c r="D304" s="13" t="s">
        <v>6799</v>
      </c>
      <c r="E304" s="79" t="s">
        <v>1905</v>
      </c>
    </row>
    <row r="305" spans="1:5" x14ac:dyDescent="0.25">
      <c r="A305" s="79" t="s">
        <v>2426</v>
      </c>
      <c r="B305" s="13" t="s">
        <v>2427</v>
      </c>
      <c r="C305" s="13" t="s">
        <v>2113</v>
      </c>
      <c r="D305" s="13" t="s">
        <v>6801</v>
      </c>
      <c r="E305" s="79" t="s">
        <v>1905</v>
      </c>
    </row>
    <row r="306" spans="1:5" x14ac:dyDescent="0.25">
      <c r="A306" s="79" t="s">
        <v>2428</v>
      </c>
      <c r="B306" s="13" t="s">
        <v>2429</v>
      </c>
      <c r="C306" s="13" t="s">
        <v>2113</v>
      </c>
      <c r="D306" s="13" t="s">
        <v>6802</v>
      </c>
      <c r="E306" s="79" t="s">
        <v>1905</v>
      </c>
    </row>
    <row r="307" spans="1:5" x14ac:dyDescent="0.25">
      <c r="A307" s="79" t="s">
        <v>2430</v>
      </c>
      <c r="B307" s="13" t="s">
        <v>2431</v>
      </c>
      <c r="C307" s="13" t="s">
        <v>2113</v>
      </c>
      <c r="D307" s="13" t="s">
        <v>6836</v>
      </c>
      <c r="E307" s="79" t="s">
        <v>1905</v>
      </c>
    </row>
    <row r="308" spans="1:5" x14ac:dyDescent="0.25">
      <c r="A308" s="79" t="s">
        <v>2432</v>
      </c>
      <c r="B308" s="13" t="s">
        <v>2433</v>
      </c>
      <c r="C308" s="13" t="s">
        <v>2113</v>
      </c>
      <c r="D308" s="13" t="s">
        <v>6837</v>
      </c>
      <c r="E308" s="79" t="s">
        <v>1905</v>
      </c>
    </row>
    <row r="309" spans="1:5" x14ac:dyDescent="0.25">
      <c r="A309" s="79" t="s">
        <v>2434</v>
      </c>
      <c r="B309" s="13" t="s">
        <v>2435</v>
      </c>
      <c r="C309" s="13" t="s">
        <v>2113</v>
      </c>
      <c r="D309" s="13" t="s">
        <v>6597</v>
      </c>
      <c r="E309" s="79" t="s">
        <v>1905</v>
      </c>
    </row>
    <row r="310" spans="1:5" x14ac:dyDescent="0.25">
      <c r="A310" s="79" t="s">
        <v>2436</v>
      </c>
      <c r="B310" s="13" t="s">
        <v>2437</v>
      </c>
      <c r="C310" s="13" t="s">
        <v>2113</v>
      </c>
      <c r="D310" s="13" t="s">
        <v>6838</v>
      </c>
      <c r="E310" s="79" t="s">
        <v>1905</v>
      </c>
    </row>
    <row r="311" spans="1:5" x14ac:dyDescent="0.25">
      <c r="A311" s="79" t="s">
        <v>2438</v>
      </c>
      <c r="B311" s="13" t="s">
        <v>2439</v>
      </c>
      <c r="C311" s="13" t="s">
        <v>2113</v>
      </c>
      <c r="D311" s="13" t="s">
        <v>6806</v>
      </c>
      <c r="E311" s="79" t="s">
        <v>1905</v>
      </c>
    </row>
    <row r="312" spans="1:5" x14ac:dyDescent="0.25">
      <c r="A312" s="79" t="s">
        <v>2440</v>
      </c>
      <c r="B312" s="13" t="s">
        <v>2441</v>
      </c>
      <c r="C312" s="13" t="s">
        <v>2113</v>
      </c>
      <c r="D312" s="13" t="s">
        <v>6807</v>
      </c>
      <c r="E312" s="79" t="s">
        <v>1905</v>
      </c>
    </row>
    <row r="313" spans="1:5" x14ac:dyDescent="0.25">
      <c r="A313" s="79" t="s">
        <v>2442</v>
      </c>
      <c r="B313" s="13" t="s">
        <v>2443</v>
      </c>
      <c r="C313" s="13" t="s">
        <v>2113</v>
      </c>
      <c r="D313" s="13" t="s">
        <v>6839</v>
      </c>
      <c r="E313" s="79" t="s">
        <v>1905</v>
      </c>
    </row>
    <row r="314" spans="1:5" x14ac:dyDescent="0.25">
      <c r="A314" s="79" t="s">
        <v>2444</v>
      </c>
      <c r="B314" s="13" t="s">
        <v>2445</v>
      </c>
      <c r="C314" s="13" t="s">
        <v>2113</v>
      </c>
      <c r="D314" s="13" t="s">
        <v>6809</v>
      </c>
      <c r="E314" s="79" t="s">
        <v>1905</v>
      </c>
    </row>
    <row r="315" spans="1:5" x14ac:dyDescent="0.25">
      <c r="A315" s="79" t="s">
        <v>2446</v>
      </c>
      <c r="B315" s="13" t="s">
        <v>2447</v>
      </c>
      <c r="C315" s="13" t="s">
        <v>2113</v>
      </c>
      <c r="D315" s="13" t="s">
        <v>6811</v>
      </c>
      <c r="E315" s="79" t="s">
        <v>1905</v>
      </c>
    </row>
    <row r="316" spans="1:5" x14ac:dyDescent="0.25">
      <c r="A316" s="79" t="s">
        <v>2448</v>
      </c>
      <c r="B316" s="13" t="s">
        <v>2449</v>
      </c>
      <c r="C316" s="13" t="s">
        <v>2113</v>
      </c>
      <c r="D316" s="13" t="s">
        <v>6812</v>
      </c>
      <c r="E316" s="79" t="s">
        <v>1905</v>
      </c>
    </row>
    <row r="317" spans="1:5" x14ac:dyDescent="0.25">
      <c r="A317" s="79" t="s">
        <v>2450</v>
      </c>
      <c r="B317" s="13" t="s">
        <v>2451</v>
      </c>
      <c r="C317" s="13" t="s">
        <v>2113</v>
      </c>
      <c r="D317" s="13" t="s">
        <v>6813</v>
      </c>
      <c r="E317" s="79" t="s">
        <v>1905</v>
      </c>
    </row>
    <row r="318" spans="1:5" x14ac:dyDescent="0.25">
      <c r="A318" s="79" t="s">
        <v>2452</v>
      </c>
      <c r="B318" s="13" t="s">
        <v>2453</v>
      </c>
      <c r="C318" s="13" t="s">
        <v>2113</v>
      </c>
      <c r="D318" s="13" t="s">
        <v>6840</v>
      </c>
      <c r="E318" s="79" t="s">
        <v>1905</v>
      </c>
    </row>
    <row r="319" spans="1:5" x14ac:dyDescent="0.25">
      <c r="A319" s="79" t="s">
        <v>2454</v>
      </c>
      <c r="B319" s="13" t="s">
        <v>2455</v>
      </c>
      <c r="C319" s="13" t="s">
        <v>2113</v>
      </c>
      <c r="D319" s="13" t="s">
        <v>6841</v>
      </c>
      <c r="E319" s="79" t="s">
        <v>1905</v>
      </c>
    </row>
    <row r="320" spans="1:5" x14ac:dyDescent="0.25">
      <c r="A320" s="79" t="s">
        <v>2456</v>
      </c>
      <c r="B320" s="13" t="s">
        <v>2457</v>
      </c>
      <c r="C320" s="13" t="s">
        <v>2113</v>
      </c>
      <c r="D320" s="13" t="s">
        <v>6842</v>
      </c>
      <c r="E320" s="79" t="s">
        <v>1905</v>
      </c>
    </row>
    <row r="321" spans="1:5" x14ac:dyDescent="0.25">
      <c r="A321" s="79" t="s">
        <v>2458</v>
      </c>
      <c r="B321" s="13" t="s">
        <v>2459</v>
      </c>
      <c r="C321" s="13" t="s">
        <v>2113</v>
      </c>
      <c r="D321" s="13" t="s">
        <v>6730</v>
      </c>
      <c r="E321" s="79" t="s">
        <v>1905</v>
      </c>
    </row>
    <row r="322" spans="1:5" x14ac:dyDescent="0.25">
      <c r="A322" s="79" t="s">
        <v>2460</v>
      </c>
      <c r="B322" s="13" t="s">
        <v>2461</v>
      </c>
      <c r="C322" s="13" t="s">
        <v>2113</v>
      </c>
      <c r="D322" s="13" t="s">
        <v>6843</v>
      </c>
      <c r="E322" s="79" t="s">
        <v>1905</v>
      </c>
    </row>
    <row r="323" spans="1:5" x14ac:dyDescent="0.25">
      <c r="A323" s="79" t="s">
        <v>2462</v>
      </c>
      <c r="B323" s="13" t="s">
        <v>2463</v>
      </c>
      <c r="C323" s="13" t="s">
        <v>2113</v>
      </c>
      <c r="D323" s="13" t="s">
        <v>6844</v>
      </c>
      <c r="E323" s="79" t="s">
        <v>1905</v>
      </c>
    </row>
    <row r="324" spans="1:5" x14ac:dyDescent="0.25">
      <c r="A324" s="79" t="s">
        <v>2464</v>
      </c>
      <c r="B324" s="13" t="s">
        <v>2465</v>
      </c>
      <c r="C324" s="13" t="s">
        <v>2113</v>
      </c>
      <c r="D324" s="13" t="s">
        <v>6845</v>
      </c>
      <c r="E324" s="79" t="s">
        <v>1905</v>
      </c>
    </row>
    <row r="325" spans="1:5" x14ac:dyDescent="0.25">
      <c r="A325" s="79" t="s">
        <v>2466</v>
      </c>
      <c r="B325" s="13" t="s">
        <v>2467</v>
      </c>
      <c r="C325" s="13" t="s">
        <v>2113</v>
      </c>
      <c r="D325" s="13" t="s">
        <v>6823</v>
      </c>
      <c r="E325" s="79" t="s">
        <v>1905</v>
      </c>
    </row>
    <row r="326" spans="1:5" x14ac:dyDescent="0.25">
      <c r="A326" s="79" t="s">
        <v>2468</v>
      </c>
      <c r="B326" s="13" t="s">
        <v>2469</v>
      </c>
      <c r="C326" s="13" t="s">
        <v>2113</v>
      </c>
      <c r="D326" s="13" t="s">
        <v>6846</v>
      </c>
      <c r="E326" s="79" t="s">
        <v>1905</v>
      </c>
    </row>
    <row r="327" spans="1:5" x14ac:dyDescent="0.25">
      <c r="A327" s="79" t="s">
        <v>2470</v>
      </c>
      <c r="B327" s="13" t="s">
        <v>2471</v>
      </c>
      <c r="C327" s="13" t="s">
        <v>2113</v>
      </c>
      <c r="D327" s="13" t="s">
        <v>6827</v>
      </c>
      <c r="E327" s="79" t="s">
        <v>1905</v>
      </c>
    </row>
    <row r="328" spans="1:5" x14ac:dyDescent="0.25">
      <c r="A328" s="79" t="s">
        <v>2472</v>
      </c>
      <c r="B328" s="13" t="s">
        <v>2473</v>
      </c>
      <c r="C328" s="13" t="s">
        <v>2113</v>
      </c>
      <c r="D328" s="13" t="s">
        <v>6828</v>
      </c>
      <c r="E328" s="79" t="s">
        <v>1905</v>
      </c>
    </row>
    <row r="329" spans="1:5" x14ac:dyDescent="0.25">
      <c r="A329" s="79" t="s">
        <v>2474</v>
      </c>
      <c r="B329" s="13" t="s">
        <v>2475</v>
      </c>
      <c r="C329" s="13" t="s">
        <v>2113</v>
      </c>
      <c r="D329" s="13" t="s">
        <v>6829</v>
      </c>
      <c r="E329" s="79" t="s">
        <v>1905</v>
      </c>
    </row>
    <row r="330" spans="1:5" x14ac:dyDescent="0.25">
      <c r="A330" s="79" t="s">
        <v>2476</v>
      </c>
      <c r="B330" s="13" t="s">
        <v>2477</v>
      </c>
      <c r="C330" s="13" t="s">
        <v>2113</v>
      </c>
      <c r="D330" s="13" t="s">
        <v>6808</v>
      </c>
      <c r="E330" s="79" t="s">
        <v>1905</v>
      </c>
    </row>
    <row r="331" spans="1:5" x14ac:dyDescent="0.25">
      <c r="A331" s="79" t="s">
        <v>2478</v>
      </c>
      <c r="B331" s="13" t="s">
        <v>2479</v>
      </c>
      <c r="C331" s="13" t="s">
        <v>2113</v>
      </c>
      <c r="D331" s="13" t="s">
        <v>6714</v>
      </c>
      <c r="E331" s="79" t="s">
        <v>1905</v>
      </c>
    </row>
    <row r="332" spans="1:5" x14ac:dyDescent="0.25">
      <c r="A332" s="79" t="s">
        <v>2480</v>
      </c>
      <c r="B332" s="13" t="s">
        <v>2481</v>
      </c>
      <c r="C332" s="13" t="s">
        <v>2113</v>
      </c>
      <c r="D332" s="13" t="s">
        <v>6675</v>
      </c>
      <c r="E332" s="79" t="s">
        <v>1905</v>
      </c>
    </row>
    <row r="333" spans="1:5" x14ac:dyDescent="0.25">
      <c r="A333" s="79" t="s">
        <v>2482</v>
      </c>
      <c r="B333" s="13" t="s">
        <v>2483</v>
      </c>
      <c r="C333" s="13" t="s">
        <v>2113</v>
      </c>
      <c r="D333" s="13" t="s">
        <v>6847</v>
      </c>
      <c r="E333" s="79" t="s">
        <v>1905</v>
      </c>
    </row>
    <row r="334" spans="1:5" x14ac:dyDescent="0.25">
      <c r="A334" s="79" t="s">
        <v>2484</v>
      </c>
      <c r="B334" s="13" t="s">
        <v>2485</v>
      </c>
      <c r="C334" s="13" t="s">
        <v>2113</v>
      </c>
      <c r="D334" s="13" t="s">
        <v>6848</v>
      </c>
      <c r="E334" s="79" t="s">
        <v>1905</v>
      </c>
    </row>
    <row r="335" spans="1:5" x14ac:dyDescent="0.25">
      <c r="A335" s="79" t="s">
        <v>2486</v>
      </c>
      <c r="B335" s="13" t="s">
        <v>2485</v>
      </c>
      <c r="C335" s="13" t="s">
        <v>2113</v>
      </c>
      <c r="D335" s="13" t="s">
        <v>6849</v>
      </c>
      <c r="E335" s="79" t="s">
        <v>1905</v>
      </c>
    </row>
    <row r="336" spans="1:5" x14ac:dyDescent="0.25">
      <c r="A336" s="79" t="s">
        <v>2487</v>
      </c>
      <c r="B336" s="13" t="s">
        <v>2488</v>
      </c>
      <c r="C336" s="13" t="s">
        <v>2113</v>
      </c>
      <c r="D336" s="13" t="s">
        <v>6834</v>
      </c>
      <c r="E336" s="79" t="s">
        <v>1905</v>
      </c>
    </row>
    <row r="337" spans="1:5" x14ac:dyDescent="0.25">
      <c r="A337" s="79" t="s">
        <v>2489</v>
      </c>
      <c r="B337" s="13" t="s">
        <v>2490</v>
      </c>
      <c r="C337" s="13" t="s">
        <v>2110</v>
      </c>
      <c r="D337" s="13" t="s">
        <v>6850</v>
      </c>
      <c r="E337" s="79" t="s">
        <v>1184</v>
      </c>
    </row>
    <row r="338" spans="1:5" x14ac:dyDescent="0.25">
      <c r="A338" s="79" t="s">
        <v>2491</v>
      </c>
      <c r="B338" s="13" t="s">
        <v>2492</v>
      </c>
      <c r="C338" s="13" t="s">
        <v>2113</v>
      </c>
      <c r="D338" s="13" t="s">
        <v>6851</v>
      </c>
      <c r="E338" s="79" t="s">
        <v>1184</v>
      </c>
    </row>
    <row r="339" spans="1:5" x14ac:dyDescent="0.25">
      <c r="A339" s="79" t="s">
        <v>2493</v>
      </c>
      <c r="B339" s="13" t="s">
        <v>2248</v>
      </c>
      <c r="C339" s="13" t="s">
        <v>2051</v>
      </c>
      <c r="D339" s="13" t="s">
        <v>6776</v>
      </c>
      <c r="E339" s="79" t="s">
        <v>2494</v>
      </c>
    </row>
    <row r="340" spans="1:5" x14ac:dyDescent="0.25">
      <c r="A340" s="79" t="s">
        <v>2495</v>
      </c>
      <c r="B340" s="13" t="s">
        <v>2496</v>
      </c>
      <c r="C340" s="13" t="s">
        <v>2051</v>
      </c>
      <c r="D340" s="13" t="s">
        <v>6852</v>
      </c>
      <c r="E340" s="79" t="s">
        <v>2497</v>
      </c>
    </row>
    <row r="341" spans="1:5" x14ac:dyDescent="0.25">
      <c r="A341" s="79" t="s">
        <v>2498</v>
      </c>
      <c r="B341" s="13" t="s">
        <v>2090</v>
      </c>
      <c r="C341" s="13" t="s">
        <v>2051</v>
      </c>
      <c r="D341" s="13" t="s">
        <v>6716</v>
      </c>
      <c r="E341" s="79" t="s">
        <v>2499</v>
      </c>
    </row>
    <row r="342" spans="1:5" x14ac:dyDescent="0.25">
      <c r="A342" s="79" t="s">
        <v>2500</v>
      </c>
      <c r="B342" s="13" t="s">
        <v>2501</v>
      </c>
      <c r="C342" s="13" t="s">
        <v>2110</v>
      </c>
      <c r="D342" s="13" t="s">
        <v>6853</v>
      </c>
      <c r="E342" s="79" t="s">
        <v>1250</v>
      </c>
    </row>
    <row r="343" spans="1:5" x14ac:dyDescent="0.25">
      <c r="A343" s="79" t="s">
        <v>2502</v>
      </c>
      <c r="B343" s="13" t="s">
        <v>2503</v>
      </c>
      <c r="C343" s="13" t="s">
        <v>2113</v>
      </c>
      <c r="D343" s="13" t="s">
        <v>6853</v>
      </c>
      <c r="E343" s="79" t="s">
        <v>1250</v>
      </c>
    </row>
    <row r="344" spans="1:5" x14ac:dyDescent="0.25">
      <c r="A344" s="79" t="s">
        <v>2504</v>
      </c>
      <c r="B344" s="13" t="s">
        <v>2505</v>
      </c>
      <c r="C344" s="13" t="s">
        <v>2110</v>
      </c>
      <c r="D344" s="13" t="s">
        <v>6854</v>
      </c>
      <c r="E344" s="79" t="s">
        <v>1851</v>
      </c>
    </row>
    <row r="345" spans="1:5" x14ac:dyDescent="0.25">
      <c r="A345" s="79" t="s">
        <v>2506</v>
      </c>
      <c r="B345" s="13" t="s">
        <v>2507</v>
      </c>
      <c r="C345" s="13" t="s">
        <v>2110</v>
      </c>
      <c r="D345" s="13" t="s">
        <v>6855</v>
      </c>
      <c r="E345" s="79" t="s">
        <v>1851</v>
      </c>
    </row>
    <row r="346" spans="1:5" x14ac:dyDescent="0.25">
      <c r="A346" s="79" t="s">
        <v>2508</v>
      </c>
      <c r="B346" s="13" t="s">
        <v>2509</v>
      </c>
      <c r="C346" s="13" t="s">
        <v>2113</v>
      </c>
      <c r="D346" s="13" t="s">
        <v>6855</v>
      </c>
      <c r="E346" s="79" t="s">
        <v>1851</v>
      </c>
    </row>
    <row r="347" spans="1:5" x14ac:dyDescent="0.25">
      <c r="A347" s="79" t="s">
        <v>2510</v>
      </c>
      <c r="B347" s="13" t="s">
        <v>2511</v>
      </c>
      <c r="C347" s="13" t="s">
        <v>2110</v>
      </c>
      <c r="D347" s="13" t="s">
        <v>6856</v>
      </c>
      <c r="E347" s="79" t="s">
        <v>1851</v>
      </c>
    </row>
    <row r="348" spans="1:5" x14ac:dyDescent="0.25">
      <c r="A348" s="79" t="s">
        <v>2512</v>
      </c>
      <c r="B348" s="13" t="s">
        <v>2513</v>
      </c>
      <c r="C348" s="13" t="s">
        <v>2113</v>
      </c>
      <c r="D348" s="13" t="s">
        <v>6856</v>
      </c>
      <c r="E348" s="79" t="s">
        <v>1851</v>
      </c>
    </row>
    <row r="349" spans="1:5" x14ac:dyDescent="0.25">
      <c r="A349" s="79" t="s">
        <v>2514</v>
      </c>
      <c r="B349" s="13" t="s">
        <v>2150</v>
      </c>
      <c r="C349" s="13" t="s">
        <v>2051</v>
      </c>
      <c r="D349" s="13" t="s">
        <v>6602</v>
      </c>
      <c r="E349" s="79" t="s">
        <v>2515</v>
      </c>
    </row>
    <row r="350" spans="1:5" x14ac:dyDescent="0.25">
      <c r="A350" s="79" t="s">
        <v>2516</v>
      </c>
      <c r="B350" s="13" t="s">
        <v>2262</v>
      </c>
      <c r="C350" s="13" t="s">
        <v>2110</v>
      </c>
      <c r="D350" s="13" t="s">
        <v>6857</v>
      </c>
      <c r="E350" s="79" t="s">
        <v>1854</v>
      </c>
    </row>
    <row r="351" spans="1:5" x14ac:dyDescent="0.25">
      <c r="A351" s="79" t="s">
        <v>2517</v>
      </c>
      <c r="B351" s="13" t="s">
        <v>2435</v>
      </c>
      <c r="C351" s="13" t="s">
        <v>2113</v>
      </c>
      <c r="D351" s="13" t="s">
        <v>6857</v>
      </c>
      <c r="E351" s="79" t="s">
        <v>1854</v>
      </c>
    </row>
    <row r="352" spans="1:5" x14ac:dyDescent="0.25">
      <c r="A352" s="79" t="s">
        <v>2518</v>
      </c>
      <c r="B352" s="13" t="s">
        <v>2519</v>
      </c>
      <c r="C352" s="13" t="s">
        <v>2051</v>
      </c>
      <c r="D352" s="13" t="s">
        <v>6858</v>
      </c>
      <c r="E352" s="79" t="s">
        <v>2520</v>
      </c>
    </row>
    <row r="353" spans="1:5" x14ac:dyDescent="0.25">
      <c r="A353" s="79" t="s">
        <v>2521</v>
      </c>
      <c r="B353" s="13" t="s">
        <v>2187</v>
      </c>
      <c r="C353" s="13" t="s">
        <v>2110</v>
      </c>
      <c r="D353" s="13" t="s">
        <v>6620</v>
      </c>
      <c r="E353" s="79" t="s">
        <v>2522</v>
      </c>
    </row>
    <row r="354" spans="1:5" x14ac:dyDescent="0.25">
      <c r="A354" s="79" t="s">
        <v>2523</v>
      </c>
      <c r="B354" s="13" t="s">
        <v>2524</v>
      </c>
      <c r="C354" s="13" t="s">
        <v>2051</v>
      </c>
      <c r="D354" s="13" t="s">
        <v>6859</v>
      </c>
      <c r="E354" s="79" t="s">
        <v>2525</v>
      </c>
    </row>
    <row r="355" spans="1:5" x14ac:dyDescent="0.25">
      <c r="A355" s="79" t="s">
        <v>2526</v>
      </c>
      <c r="B355" s="13" t="s">
        <v>2187</v>
      </c>
      <c r="C355" s="13" t="s">
        <v>2051</v>
      </c>
      <c r="D355" s="13" t="s">
        <v>6860</v>
      </c>
      <c r="E355" s="79" t="s">
        <v>1185</v>
      </c>
    </row>
    <row r="356" spans="1:5" x14ac:dyDescent="0.25">
      <c r="A356" s="79" t="s">
        <v>2527</v>
      </c>
      <c r="B356" s="13" t="s">
        <v>2528</v>
      </c>
      <c r="C356" s="13" t="s">
        <v>2110</v>
      </c>
      <c r="D356" s="13" t="s">
        <v>6861</v>
      </c>
      <c r="E356" s="79" t="s">
        <v>2529</v>
      </c>
    </row>
    <row r="357" spans="1:5" x14ac:dyDescent="0.25">
      <c r="A357" s="79" t="s">
        <v>2530</v>
      </c>
      <c r="B357" s="13" t="s">
        <v>2531</v>
      </c>
      <c r="C357" s="13" t="s">
        <v>2110</v>
      </c>
      <c r="D357" s="13" t="s">
        <v>6862</v>
      </c>
      <c r="E357" s="79" t="s">
        <v>489</v>
      </c>
    </row>
    <row r="358" spans="1:5" x14ac:dyDescent="0.25">
      <c r="A358" s="79" t="s">
        <v>2532</v>
      </c>
      <c r="B358" s="13" t="s">
        <v>2533</v>
      </c>
      <c r="C358" s="13" t="s">
        <v>2113</v>
      </c>
      <c r="D358" s="13" t="s">
        <v>6862</v>
      </c>
      <c r="E358" s="79" t="s">
        <v>489</v>
      </c>
    </row>
    <row r="359" spans="1:5" x14ac:dyDescent="0.25">
      <c r="A359" s="79" t="s">
        <v>2534</v>
      </c>
      <c r="B359" s="13" t="s">
        <v>2535</v>
      </c>
      <c r="C359" s="13" t="s">
        <v>2051</v>
      </c>
      <c r="D359" s="13" t="s">
        <v>6863</v>
      </c>
      <c r="E359" s="79" t="s">
        <v>2055</v>
      </c>
    </row>
    <row r="360" spans="1:5" x14ac:dyDescent="0.25">
      <c r="A360" s="79" t="s">
        <v>2536</v>
      </c>
      <c r="B360" s="13" t="s">
        <v>2537</v>
      </c>
      <c r="C360" s="13" t="s">
        <v>2051</v>
      </c>
      <c r="D360" s="13" t="s">
        <v>6759</v>
      </c>
      <c r="E360" s="79" t="s">
        <v>2055</v>
      </c>
    </row>
    <row r="361" spans="1:5" x14ac:dyDescent="0.25">
      <c r="A361" s="79" t="s">
        <v>2538</v>
      </c>
      <c r="B361" s="13" t="s">
        <v>2539</v>
      </c>
      <c r="C361" s="13" t="s">
        <v>2051</v>
      </c>
      <c r="D361" s="13" t="s">
        <v>6864</v>
      </c>
      <c r="E361" s="79" t="s">
        <v>2540</v>
      </c>
    </row>
    <row r="362" spans="1:5" x14ac:dyDescent="0.25">
      <c r="A362" s="79" t="s">
        <v>2541</v>
      </c>
      <c r="B362" s="13" t="s">
        <v>2542</v>
      </c>
      <c r="C362" s="13" t="s">
        <v>2051</v>
      </c>
      <c r="D362" s="13" t="s">
        <v>6865</v>
      </c>
      <c r="E362" s="79" t="s">
        <v>2543</v>
      </c>
    </row>
    <row r="363" spans="1:5" x14ac:dyDescent="0.25">
      <c r="A363" s="79" t="s">
        <v>2544</v>
      </c>
      <c r="B363" s="13" t="s">
        <v>2545</v>
      </c>
      <c r="C363" s="13" t="s">
        <v>2110</v>
      </c>
      <c r="D363" s="13" t="s">
        <v>6866</v>
      </c>
      <c r="E363" s="79" t="s">
        <v>1860</v>
      </c>
    </row>
    <row r="364" spans="1:5" x14ac:dyDescent="0.25">
      <c r="A364" s="79" t="s">
        <v>2546</v>
      </c>
      <c r="B364" s="13" t="s">
        <v>2547</v>
      </c>
      <c r="C364" s="13" t="s">
        <v>2113</v>
      </c>
      <c r="D364" s="13" t="s">
        <v>6617</v>
      </c>
      <c r="E364" s="79" t="s">
        <v>1860</v>
      </c>
    </row>
    <row r="365" spans="1:5" x14ac:dyDescent="0.25">
      <c r="A365" s="79" t="s">
        <v>2548</v>
      </c>
      <c r="B365" s="13" t="s">
        <v>2549</v>
      </c>
      <c r="C365" s="13" t="s">
        <v>2051</v>
      </c>
      <c r="D365" s="13" t="s">
        <v>6867</v>
      </c>
      <c r="E365" s="79" t="s">
        <v>2550</v>
      </c>
    </row>
    <row r="366" spans="1:5" x14ac:dyDescent="0.25">
      <c r="A366" s="79" t="s">
        <v>2551</v>
      </c>
      <c r="B366" s="13" t="s">
        <v>2187</v>
      </c>
      <c r="C366" s="13" t="s">
        <v>2051</v>
      </c>
      <c r="D366" s="13" t="s">
        <v>6620</v>
      </c>
      <c r="E366" s="79" t="s">
        <v>2552</v>
      </c>
    </row>
    <row r="367" spans="1:5" x14ac:dyDescent="0.25">
      <c r="A367" s="79" t="s">
        <v>2553</v>
      </c>
      <c r="B367" s="13" t="s">
        <v>2187</v>
      </c>
      <c r="C367" s="13" t="s">
        <v>2051</v>
      </c>
      <c r="D367" s="13" t="s">
        <v>6620</v>
      </c>
      <c r="E367" s="79" t="s">
        <v>2554</v>
      </c>
    </row>
    <row r="368" spans="1:5" x14ac:dyDescent="0.25">
      <c r="A368" s="79" t="s">
        <v>2555</v>
      </c>
      <c r="B368" s="13" t="s">
        <v>2556</v>
      </c>
      <c r="C368" s="13" t="s">
        <v>2051</v>
      </c>
      <c r="D368" s="13" t="s">
        <v>6868</v>
      </c>
      <c r="E368" s="79" t="s">
        <v>2557</v>
      </c>
    </row>
    <row r="369" spans="1:5" x14ac:dyDescent="0.25">
      <c r="A369" s="79" t="s">
        <v>2558</v>
      </c>
      <c r="B369" s="13" t="s">
        <v>2242</v>
      </c>
      <c r="C369" s="13" t="s">
        <v>2051</v>
      </c>
      <c r="D369" s="13" t="s">
        <v>6746</v>
      </c>
      <c r="E369" s="79" t="s">
        <v>2559</v>
      </c>
    </row>
    <row r="370" spans="1:5" x14ac:dyDescent="0.25">
      <c r="A370" s="79" t="s">
        <v>2560</v>
      </c>
      <c r="B370" s="13" t="s">
        <v>2561</v>
      </c>
      <c r="C370" s="13" t="s">
        <v>2110</v>
      </c>
      <c r="D370" s="13" t="s">
        <v>6869</v>
      </c>
      <c r="E370" s="79" t="s">
        <v>1195</v>
      </c>
    </row>
    <row r="371" spans="1:5" x14ac:dyDescent="0.25">
      <c r="A371" s="79" t="s">
        <v>2562</v>
      </c>
      <c r="B371" s="13" t="s">
        <v>2563</v>
      </c>
      <c r="C371" s="13" t="s">
        <v>2113</v>
      </c>
      <c r="D371" s="13" t="s">
        <v>6869</v>
      </c>
      <c r="E371" s="79" t="s">
        <v>1195</v>
      </c>
    </row>
    <row r="372" spans="1:5" x14ac:dyDescent="0.25">
      <c r="A372" s="79" t="s">
        <v>2564</v>
      </c>
      <c r="B372" s="13" t="s">
        <v>2565</v>
      </c>
      <c r="C372" s="13" t="s">
        <v>2110</v>
      </c>
      <c r="D372" s="13" t="s">
        <v>6870</v>
      </c>
      <c r="E372" s="79" t="s">
        <v>1195</v>
      </c>
    </row>
    <row r="373" spans="1:5" x14ac:dyDescent="0.25">
      <c r="A373" s="79" t="s">
        <v>2566</v>
      </c>
      <c r="B373" s="13" t="s">
        <v>2567</v>
      </c>
      <c r="C373" s="13" t="s">
        <v>2113</v>
      </c>
      <c r="D373" s="13" t="s">
        <v>6870</v>
      </c>
      <c r="E373" s="79" t="s">
        <v>1195</v>
      </c>
    </row>
    <row r="374" spans="1:5" x14ac:dyDescent="0.25">
      <c r="A374" s="79" t="s">
        <v>2568</v>
      </c>
      <c r="B374" s="13" t="s">
        <v>2569</v>
      </c>
      <c r="C374" s="13" t="s">
        <v>2110</v>
      </c>
      <c r="D374" s="13" t="s">
        <v>6871</v>
      </c>
      <c r="E374" s="79" t="s">
        <v>1195</v>
      </c>
    </row>
    <row r="375" spans="1:5" x14ac:dyDescent="0.25">
      <c r="A375" s="79" t="s">
        <v>2570</v>
      </c>
      <c r="B375" s="13" t="s">
        <v>2571</v>
      </c>
      <c r="C375" s="13" t="s">
        <v>2113</v>
      </c>
      <c r="D375" s="13" t="s">
        <v>6871</v>
      </c>
      <c r="E375" s="79" t="s">
        <v>1195</v>
      </c>
    </row>
    <row r="376" spans="1:5" x14ac:dyDescent="0.25">
      <c r="A376" s="79" t="s">
        <v>2572</v>
      </c>
      <c r="B376" s="13" t="s">
        <v>2573</v>
      </c>
      <c r="C376" s="13" t="s">
        <v>2113</v>
      </c>
      <c r="D376" s="13" t="s">
        <v>6872</v>
      </c>
      <c r="E376" s="79" t="s">
        <v>1195</v>
      </c>
    </row>
    <row r="377" spans="1:5" x14ac:dyDescent="0.25">
      <c r="A377" s="79" t="s">
        <v>2574</v>
      </c>
      <c r="B377" s="13" t="s">
        <v>2575</v>
      </c>
      <c r="C377" s="13" t="s">
        <v>2110</v>
      </c>
      <c r="D377" s="13" t="s">
        <v>6873</v>
      </c>
      <c r="E377" s="79" t="s">
        <v>1195</v>
      </c>
    </row>
    <row r="378" spans="1:5" x14ac:dyDescent="0.25">
      <c r="A378" s="79" t="s">
        <v>2576</v>
      </c>
      <c r="B378" s="13" t="s">
        <v>2577</v>
      </c>
      <c r="C378" s="13" t="s">
        <v>2113</v>
      </c>
      <c r="D378" s="13" t="s">
        <v>6873</v>
      </c>
      <c r="E378" s="79" t="s">
        <v>1195</v>
      </c>
    </row>
    <row r="379" spans="1:5" x14ac:dyDescent="0.25">
      <c r="A379" s="79" t="s">
        <v>2578</v>
      </c>
      <c r="B379" s="13" t="s">
        <v>2579</v>
      </c>
      <c r="C379" s="13" t="s">
        <v>2110</v>
      </c>
      <c r="D379" s="13" t="s">
        <v>6874</v>
      </c>
      <c r="E379" s="79" t="s">
        <v>1195</v>
      </c>
    </row>
    <row r="380" spans="1:5" x14ac:dyDescent="0.25">
      <c r="A380" s="79" t="s">
        <v>2580</v>
      </c>
      <c r="B380" s="13" t="s">
        <v>2581</v>
      </c>
      <c r="C380" s="13" t="s">
        <v>2113</v>
      </c>
      <c r="D380" s="13" t="s">
        <v>6874</v>
      </c>
      <c r="E380" s="79" t="s">
        <v>1195</v>
      </c>
    </row>
    <row r="381" spans="1:5" x14ac:dyDescent="0.25">
      <c r="A381" s="79" t="s">
        <v>2582</v>
      </c>
      <c r="B381" s="13" t="s">
        <v>2583</v>
      </c>
      <c r="C381" s="13" t="s">
        <v>2110</v>
      </c>
      <c r="D381" s="13" t="s">
        <v>6875</v>
      </c>
      <c r="E381" s="79" t="s">
        <v>1195</v>
      </c>
    </row>
    <row r="382" spans="1:5" x14ac:dyDescent="0.25">
      <c r="A382" s="79" t="s">
        <v>2584</v>
      </c>
      <c r="B382" s="13" t="s">
        <v>2585</v>
      </c>
      <c r="C382" s="13" t="s">
        <v>2113</v>
      </c>
      <c r="D382" s="13" t="s">
        <v>6875</v>
      </c>
      <c r="E382" s="79" t="s">
        <v>1195</v>
      </c>
    </row>
    <row r="383" spans="1:5" x14ac:dyDescent="0.25">
      <c r="A383" s="79" t="s">
        <v>2586</v>
      </c>
      <c r="B383" s="13" t="s">
        <v>2587</v>
      </c>
      <c r="C383" s="13" t="s">
        <v>2051</v>
      </c>
      <c r="D383" s="13" t="s">
        <v>6876</v>
      </c>
      <c r="E383" s="79" t="s">
        <v>1195</v>
      </c>
    </row>
    <row r="384" spans="1:5" x14ac:dyDescent="0.25">
      <c r="A384" s="79" t="s">
        <v>2588</v>
      </c>
      <c r="B384" s="13" t="s">
        <v>2158</v>
      </c>
      <c r="C384" s="13" t="s">
        <v>2051</v>
      </c>
      <c r="D384" s="13" t="s">
        <v>6737</v>
      </c>
      <c r="E384" s="79" t="s">
        <v>2589</v>
      </c>
    </row>
    <row r="385" spans="1:5" x14ac:dyDescent="0.25">
      <c r="A385" s="79" t="s">
        <v>2590</v>
      </c>
      <c r="B385" s="13" t="s">
        <v>2591</v>
      </c>
      <c r="C385" s="13" t="s">
        <v>2051</v>
      </c>
      <c r="D385" s="13" t="s">
        <v>6877</v>
      </c>
      <c r="E385" s="79" t="s">
        <v>2592</v>
      </c>
    </row>
    <row r="386" spans="1:5" x14ac:dyDescent="0.25">
      <c r="A386" s="79" t="s">
        <v>2593</v>
      </c>
      <c r="B386" s="13" t="s">
        <v>2351</v>
      </c>
      <c r="C386" s="13" t="s">
        <v>2051</v>
      </c>
      <c r="D386" s="13" t="s">
        <v>6597</v>
      </c>
      <c r="E386" s="79" t="s">
        <v>2594</v>
      </c>
    </row>
    <row r="387" spans="1:5" x14ac:dyDescent="0.25">
      <c r="A387" s="79" t="s">
        <v>2595</v>
      </c>
      <c r="B387" s="13" t="s">
        <v>2596</v>
      </c>
      <c r="C387" s="13" t="s">
        <v>2110</v>
      </c>
      <c r="D387" s="13" t="s">
        <v>6878</v>
      </c>
      <c r="E387" s="79" t="s">
        <v>2597</v>
      </c>
    </row>
    <row r="388" spans="1:5" x14ac:dyDescent="0.25">
      <c r="A388" s="79" t="s">
        <v>2598</v>
      </c>
      <c r="B388" s="13" t="s">
        <v>2321</v>
      </c>
      <c r="C388" s="13" t="s">
        <v>2110</v>
      </c>
      <c r="D388" s="13" t="s">
        <v>6786</v>
      </c>
      <c r="E388" s="79" t="s">
        <v>2599</v>
      </c>
    </row>
    <row r="389" spans="1:5" x14ac:dyDescent="0.25">
      <c r="A389" s="79" t="s">
        <v>2600</v>
      </c>
      <c r="B389" s="13" t="s">
        <v>2601</v>
      </c>
      <c r="C389" s="13" t="s">
        <v>2051</v>
      </c>
      <c r="D389" s="13" t="s">
        <v>6879</v>
      </c>
      <c r="E389" s="79" t="s">
        <v>2602</v>
      </c>
    </row>
    <row r="390" spans="1:5" x14ac:dyDescent="0.25">
      <c r="A390" s="79" t="s">
        <v>2603</v>
      </c>
      <c r="B390" s="13" t="s">
        <v>2604</v>
      </c>
      <c r="C390" s="13" t="s">
        <v>2051</v>
      </c>
      <c r="D390" s="13" t="s">
        <v>6880</v>
      </c>
      <c r="E390" s="79" t="s">
        <v>5</v>
      </c>
    </row>
    <row r="391" spans="1:5" x14ac:dyDescent="0.25">
      <c r="A391" s="79" t="s">
        <v>2605</v>
      </c>
      <c r="B391" s="13" t="s">
        <v>2606</v>
      </c>
      <c r="C391" s="13" t="s">
        <v>2051</v>
      </c>
      <c r="D391" s="13" t="s">
        <v>6881</v>
      </c>
      <c r="E391" s="79" t="s">
        <v>5</v>
      </c>
    </row>
    <row r="392" spans="1:5" x14ac:dyDescent="0.25">
      <c r="A392" s="79" t="s">
        <v>2607</v>
      </c>
      <c r="B392" s="13" t="s">
        <v>2351</v>
      </c>
      <c r="C392" s="13" t="s">
        <v>2051</v>
      </c>
      <c r="D392" s="13" t="s">
        <v>6597</v>
      </c>
      <c r="E392" s="79" t="s">
        <v>2608</v>
      </c>
    </row>
    <row r="393" spans="1:5" x14ac:dyDescent="0.25">
      <c r="A393" s="79" t="s">
        <v>2609</v>
      </c>
      <c r="B393" s="13" t="s">
        <v>2187</v>
      </c>
      <c r="C393" s="13" t="s">
        <v>2051</v>
      </c>
      <c r="D393" s="13" t="s">
        <v>6620</v>
      </c>
      <c r="E393" s="79" t="s">
        <v>2610</v>
      </c>
    </row>
    <row r="394" spans="1:5" x14ac:dyDescent="0.25">
      <c r="A394" s="79" t="s">
        <v>2611</v>
      </c>
      <c r="B394" s="13" t="s">
        <v>2158</v>
      </c>
      <c r="C394" s="13" t="s">
        <v>2051</v>
      </c>
      <c r="D394" s="13" t="s">
        <v>6737</v>
      </c>
      <c r="E394" s="79" t="s">
        <v>2612</v>
      </c>
    </row>
    <row r="395" spans="1:5" x14ac:dyDescent="0.25">
      <c r="A395" s="79" t="s">
        <v>2613</v>
      </c>
      <c r="B395" s="13" t="s">
        <v>2614</v>
      </c>
      <c r="C395" s="13" t="s">
        <v>2110</v>
      </c>
      <c r="D395" s="13" t="s">
        <v>6882</v>
      </c>
      <c r="E395" s="79" t="s">
        <v>1103</v>
      </c>
    </row>
    <row r="396" spans="1:5" x14ac:dyDescent="0.25">
      <c r="A396" s="79" t="s">
        <v>2615</v>
      </c>
      <c r="B396" s="13" t="s">
        <v>2616</v>
      </c>
      <c r="C396" s="13" t="s">
        <v>2110</v>
      </c>
      <c r="D396" s="13" t="s">
        <v>6883</v>
      </c>
      <c r="E396" s="79" t="s">
        <v>1103</v>
      </c>
    </row>
    <row r="397" spans="1:5" x14ac:dyDescent="0.25">
      <c r="A397" s="79" t="s">
        <v>2617</v>
      </c>
      <c r="B397" s="13" t="s">
        <v>2618</v>
      </c>
      <c r="C397" s="13" t="s">
        <v>2051</v>
      </c>
      <c r="D397" s="13" t="s">
        <v>6884</v>
      </c>
      <c r="E397" s="79" t="s">
        <v>1103</v>
      </c>
    </row>
    <row r="398" spans="1:5" x14ac:dyDescent="0.25">
      <c r="A398" s="79" t="s">
        <v>2619</v>
      </c>
      <c r="B398" s="13" t="s">
        <v>2620</v>
      </c>
      <c r="C398" s="13" t="s">
        <v>2110</v>
      </c>
      <c r="D398" s="13" t="s">
        <v>6885</v>
      </c>
      <c r="E398" s="79" t="s">
        <v>1103</v>
      </c>
    </row>
    <row r="399" spans="1:5" x14ac:dyDescent="0.25">
      <c r="A399" s="79" t="s">
        <v>2621</v>
      </c>
      <c r="B399" s="13" t="s">
        <v>2622</v>
      </c>
      <c r="C399" s="13" t="s">
        <v>2113</v>
      </c>
      <c r="D399" s="13" t="s">
        <v>6885</v>
      </c>
      <c r="E399" s="79" t="s">
        <v>1103</v>
      </c>
    </row>
    <row r="400" spans="1:5" x14ac:dyDescent="0.25">
      <c r="A400" s="79" t="s">
        <v>2623</v>
      </c>
      <c r="B400" s="13" t="s">
        <v>2624</v>
      </c>
      <c r="C400" s="13" t="s">
        <v>2110</v>
      </c>
      <c r="D400" s="13" t="s">
        <v>6886</v>
      </c>
      <c r="E400" s="79" t="s">
        <v>1103</v>
      </c>
    </row>
    <row r="401" spans="1:5" x14ac:dyDescent="0.25">
      <c r="A401" s="79" t="s">
        <v>2625</v>
      </c>
      <c r="B401" s="13" t="s">
        <v>2626</v>
      </c>
      <c r="C401" s="13" t="s">
        <v>2110</v>
      </c>
      <c r="D401" s="13" t="s">
        <v>6887</v>
      </c>
      <c r="E401" s="79" t="s">
        <v>1103</v>
      </c>
    </row>
    <row r="402" spans="1:5" x14ac:dyDescent="0.25">
      <c r="A402" s="79" t="s">
        <v>2627</v>
      </c>
      <c r="B402" s="13" t="s">
        <v>2628</v>
      </c>
      <c r="C402" s="13" t="s">
        <v>2113</v>
      </c>
      <c r="D402" s="13" t="s">
        <v>6887</v>
      </c>
      <c r="E402" s="79" t="s">
        <v>1103</v>
      </c>
    </row>
    <row r="403" spans="1:5" x14ac:dyDescent="0.25">
      <c r="A403" s="79" t="s">
        <v>2629</v>
      </c>
      <c r="B403" s="13" t="s">
        <v>2187</v>
      </c>
      <c r="C403" s="13" t="s">
        <v>2051</v>
      </c>
      <c r="D403" s="13" t="s">
        <v>6888</v>
      </c>
      <c r="E403" s="79" t="s">
        <v>2630</v>
      </c>
    </row>
    <row r="404" spans="1:5" x14ac:dyDescent="0.25">
      <c r="A404" s="79" t="s">
        <v>2631</v>
      </c>
      <c r="B404" s="13" t="s">
        <v>2632</v>
      </c>
      <c r="C404" s="13" t="s">
        <v>2110</v>
      </c>
      <c r="D404" s="13" t="s">
        <v>6889</v>
      </c>
      <c r="E404" s="79" t="s">
        <v>2633</v>
      </c>
    </row>
    <row r="405" spans="1:5" x14ac:dyDescent="0.25">
      <c r="A405" s="79" t="s">
        <v>2634</v>
      </c>
      <c r="B405" s="13" t="s">
        <v>2635</v>
      </c>
      <c r="C405" s="13" t="s">
        <v>2110</v>
      </c>
      <c r="D405" s="13" t="s">
        <v>6890</v>
      </c>
      <c r="E405" s="79" t="s">
        <v>1398</v>
      </c>
    </row>
    <row r="406" spans="1:5" x14ac:dyDescent="0.25">
      <c r="A406" s="79" t="s">
        <v>2636</v>
      </c>
      <c r="B406" s="13" t="s">
        <v>2637</v>
      </c>
      <c r="C406" s="13" t="s">
        <v>2113</v>
      </c>
      <c r="D406" s="13" t="s">
        <v>6891</v>
      </c>
      <c r="E406" s="79" t="s">
        <v>1398</v>
      </c>
    </row>
    <row r="407" spans="1:5" x14ac:dyDescent="0.25">
      <c r="A407" s="79" t="s">
        <v>2638</v>
      </c>
      <c r="B407" s="13" t="s">
        <v>2187</v>
      </c>
      <c r="C407" s="13" t="s">
        <v>2051</v>
      </c>
      <c r="D407" s="13" t="s">
        <v>6892</v>
      </c>
      <c r="E407" s="79" t="s">
        <v>2639</v>
      </c>
    </row>
    <row r="408" spans="1:5" x14ac:dyDescent="0.25">
      <c r="A408" s="79" t="s">
        <v>2640</v>
      </c>
      <c r="B408" s="13" t="s">
        <v>2641</v>
      </c>
      <c r="C408" s="13" t="s">
        <v>2051</v>
      </c>
      <c r="D408" s="13" t="s">
        <v>6771</v>
      </c>
      <c r="E408" s="79" t="s">
        <v>2642</v>
      </c>
    </row>
    <row r="409" spans="1:5" x14ac:dyDescent="0.25">
      <c r="A409" s="79" t="s">
        <v>2643</v>
      </c>
      <c r="B409" s="13" t="s">
        <v>2644</v>
      </c>
      <c r="C409" s="13" t="s">
        <v>2113</v>
      </c>
      <c r="D409" s="13" t="s">
        <v>6893</v>
      </c>
      <c r="E409" s="79" t="s">
        <v>1399</v>
      </c>
    </row>
    <row r="410" spans="1:5" x14ac:dyDescent="0.25">
      <c r="A410" s="79" t="s">
        <v>2645</v>
      </c>
      <c r="B410" s="13" t="s">
        <v>2646</v>
      </c>
      <c r="C410" s="13" t="s">
        <v>2051</v>
      </c>
      <c r="D410" s="13" t="s">
        <v>6894</v>
      </c>
      <c r="E410" s="79" t="s">
        <v>2269</v>
      </c>
    </row>
    <row r="411" spans="1:5" x14ac:dyDescent="0.25">
      <c r="A411" s="79" t="s">
        <v>2647</v>
      </c>
      <c r="B411" s="13" t="s">
        <v>2648</v>
      </c>
      <c r="C411" s="13" t="s">
        <v>2110</v>
      </c>
      <c r="D411" s="13" t="s">
        <v>6895</v>
      </c>
      <c r="E411" s="79" t="s">
        <v>2649</v>
      </c>
    </row>
    <row r="412" spans="1:5" x14ac:dyDescent="0.25">
      <c r="A412" s="79" t="s">
        <v>2650</v>
      </c>
      <c r="B412" s="13" t="s">
        <v>2651</v>
      </c>
      <c r="C412" s="13" t="s">
        <v>2051</v>
      </c>
      <c r="D412" s="13" t="s">
        <v>6896</v>
      </c>
      <c r="E412" s="79" t="s">
        <v>489</v>
      </c>
    </row>
    <row r="413" spans="1:5" x14ac:dyDescent="0.25">
      <c r="A413" s="79" t="s">
        <v>2652</v>
      </c>
      <c r="B413" s="13" t="s">
        <v>2653</v>
      </c>
      <c r="C413" s="13" t="s">
        <v>2051</v>
      </c>
      <c r="D413" s="13" t="s">
        <v>6897</v>
      </c>
      <c r="E413" s="79" t="s">
        <v>2654</v>
      </c>
    </row>
    <row r="414" spans="1:5" x14ac:dyDescent="0.25">
      <c r="A414" s="79" t="s">
        <v>2655</v>
      </c>
      <c r="B414" s="13" t="s">
        <v>2232</v>
      </c>
      <c r="C414" s="13" t="s">
        <v>2110</v>
      </c>
      <c r="D414" s="13" t="s">
        <v>6816</v>
      </c>
      <c r="E414" s="79" t="s">
        <v>2656</v>
      </c>
    </row>
    <row r="415" spans="1:5" x14ac:dyDescent="0.25">
      <c r="A415" s="79" t="s">
        <v>2657</v>
      </c>
      <c r="B415" s="13" t="s">
        <v>2277</v>
      </c>
      <c r="C415" s="13" t="s">
        <v>2113</v>
      </c>
      <c r="D415" s="13" t="s">
        <v>6786</v>
      </c>
      <c r="E415" s="79" t="s">
        <v>1400</v>
      </c>
    </row>
    <row r="416" spans="1:5" x14ac:dyDescent="0.25">
      <c r="A416" s="79" t="s">
        <v>2658</v>
      </c>
      <c r="B416" s="13" t="s">
        <v>2659</v>
      </c>
      <c r="C416" s="13" t="s">
        <v>2051</v>
      </c>
      <c r="D416" s="13" t="s">
        <v>6898</v>
      </c>
      <c r="E416" s="79" t="s">
        <v>2660</v>
      </c>
    </row>
    <row r="417" spans="1:5" x14ac:dyDescent="0.25">
      <c r="A417" s="79" t="s">
        <v>2661</v>
      </c>
      <c r="B417" s="13" t="s">
        <v>2662</v>
      </c>
      <c r="C417" s="13" t="s">
        <v>2051</v>
      </c>
      <c r="D417" s="13" t="s">
        <v>6899</v>
      </c>
      <c r="E417" s="79" t="s">
        <v>2663</v>
      </c>
    </row>
    <row r="418" spans="1:5" x14ac:dyDescent="0.25">
      <c r="A418" s="79" t="s">
        <v>2664</v>
      </c>
      <c r="B418" s="13" t="s">
        <v>2215</v>
      </c>
      <c r="C418" s="13" t="s">
        <v>2110</v>
      </c>
      <c r="D418" s="13" t="s">
        <v>6758</v>
      </c>
      <c r="E418" s="79" t="s">
        <v>1856</v>
      </c>
    </row>
    <row r="419" spans="1:5" x14ac:dyDescent="0.25">
      <c r="A419" s="79" t="s">
        <v>2665</v>
      </c>
      <c r="B419" s="13" t="s">
        <v>2666</v>
      </c>
      <c r="C419" s="13" t="s">
        <v>2110</v>
      </c>
      <c r="D419" s="13" t="s">
        <v>6900</v>
      </c>
      <c r="E419" s="79" t="s">
        <v>1856</v>
      </c>
    </row>
    <row r="420" spans="1:5" x14ac:dyDescent="0.25">
      <c r="A420" s="79" t="s">
        <v>2667</v>
      </c>
      <c r="B420" s="13" t="s">
        <v>2668</v>
      </c>
      <c r="C420" s="13" t="s">
        <v>2113</v>
      </c>
      <c r="D420" s="13" t="s">
        <v>6900</v>
      </c>
      <c r="E420" s="79" t="s">
        <v>1856</v>
      </c>
    </row>
    <row r="421" spans="1:5" x14ac:dyDescent="0.25">
      <c r="A421" s="79" t="s">
        <v>2669</v>
      </c>
      <c r="B421" s="13" t="s">
        <v>2670</v>
      </c>
      <c r="C421" s="13" t="s">
        <v>2110</v>
      </c>
      <c r="D421" s="13" t="s">
        <v>6751</v>
      </c>
      <c r="E421" s="79" t="s">
        <v>1856</v>
      </c>
    </row>
    <row r="422" spans="1:5" x14ac:dyDescent="0.25">
      <c r="A422" s="79" t="s">
        <v>2671</v>
      </c>
      <c r="B422" s="13" t="s">
        <v>2672</v>
      </c>
      <c r="C422" s="13" t="s">
        <v>2113</v>
      </c>
      <c r="D422" s="13" t="s">
        <v>6751</v>
      </c>
      <c r="E422" s="79" t="s">
        <v>1856</v>
      </c>
    </row>
    <row r="423" spans="1:5" x14ac:dyDescent="0.25">
      <c r="A423" s="79" t="s">
        <v>2673</v>
      </c>
      <c r="B423" s="13" t="s">
        <v>2321</v>
      </c>
      <c r="C423" s="13" t="s">
        <v>2051</v>
      </c>
      <c r="D423" s="13" t="s">
        <v>6786</v>
      </c>
      <c r="E423" s="79" t="s">
        <v>1856</v>
      </c>
    </row>
    <row r="424" spans="1:5" x14ac:dyDescent="0.25">
      <c r="A424" s="79" t="s">
        <v>2674</v>
      </c>
      <c r="B424" s="13" t="s">
        <v>2325</v>
      </c>
      <c r="C424" s="13" t="s">
        <v>2110</v>
      </c>
      <c r="D424" s="13" t="s">
        <v>6617</v>
      </c>
      <c r="E424" s="79" t="s">
        <v>1856</v>
      </c>
    </row>
    <row r="425" spans="1:5" x14ac:dyDescent="0.25">
      <c r="A425" s="79" t="s">
        <v>2675</v>
      </c>
      <c r="B425" s="13" t="s">
        <v>2547</v>
      </c>
      <c r="C425" s="13" t="s">
        <v>2113</v>
      </c>
      <c r="D425" s="13" t="s">
        <v>6617</v>
      </c>
      <c r="E425" s="79" t="s">
        <v>1856</v>
      </c>
    </row>
    <row r="426" spans="1:5" x14ac:dyDescent="0.25">
      <c r="A426" s="79" t="s">
        <v>2676</v>
      </c>
      <c r="B426" s="13" t="s">
        <v>2677</v>
      </c>
      <c r="C426" s="13" t="s">
        <v>2051</v>
      </c>
      <c r="D426" s="13" t="s">
        <v>6901</v>
      </c>
      <c r="E426" s="79" t="s">
        <v>1856</v>
      </c>
    </row>
    <row r="427" spans="1:5" x14ac:dyDescent="0.25">
      <c r="A427" s="79" t="s">
        <v>2678</v>
      </c>
      <c r="B427" s="13" t="s">
        <v>2327</v>
      </c>
      <c r="C427" s="13" t="s">
        <v>2110</v>
      </c>
      <c r="D427" s="13" t="s">
        <v>6796</v>
      </c>
      <c r="E427" s="79" t="s">
        <v>1856</v>
      </c>
    </row>
    <row r="428" spans="1:5" x14ac:dyDescent="0.25">
      <c r="A428" s="79" t="s">
        <v>2679</v>
      </c>
      <c r="B428" s="13" t="s">
        <v>2329</v>
      </c>
      <c r="C428" s="13" t="s">
        <v>2113</v>
      </c>
      <c r="D428" s="13" t="s">
        <v>6796</v>
      </c>
      <c r="E428" s="79" t="s">
        <v>1856</v>
      </c>
    </row>
    <row r="429" spans="1:5" x14ac:dyDescent="0.25">
      <c r="A429" s="79" t="s">
        <v>2680</v>
      </c>
      <c r="B429" s="13" t="s">
        <v>2681</v>
      </c>
      <c r="C429" s="13" t="s">
        <v>2113</v>
      </c>
      <c r="D429" s="13" t="s">
        <v>6612</v>
      </c>
      <c r="E429" s="79" t="s">
        <v>1856</v>
      </c>
    </row>
    <row r="430" spans="1:5" x14ac:dyDescent="0.25">
      <c r="A430" s="79" t="s">
        <v>2682</v>
      </c>
      <c r="B430" s="13" t="s">
        <v>2683</v>
      </c>
      <c r="C430" s="13" t="s">
        <v>2110</v>
      </c>
      <c r="D430" s="13" t="s">
        <v>6612</v>
      </c>
      <c r="E430" s="79" t="s">
        <v>1856</v>
      </c>
    </row>
    <row r="431" spans="1:5" x14ac:dyDescent="0.25">
      <c r="A431" s="79" t="s">
        <v>2684</v>
      </c>
      <c r="B431" s="13" t="s">
        <v>2085</v>
      </c>
      <c r="C431" s="13" t="s">
        <v>2110</v>
      </c>
      <c r="D431" s="13" t="s">
        <v>6678</v>
      </c>
      <c r="E431" s="79" t="s">
        <v>1856</v>
      </c>
    </row>
    <row r="432" spans="1:5" x14ac:dyDescent="0.25">
      <c r="A432" s="79" t="s">
        <v>2685</v>
      </c>
      <c r="B432" s="13" t="s">
        <v>2686</v>
      </c>
      <c r="C432" s="13" t="s">
        <v>2113</v>
      </c>
      <c r="D432" s="13" t="s">
        <v>6678</v>
      </c>
      <c r="E432" s="79" t="s">
        <v>1856</v>
      </c>
    </row>
    <row r="433" spans="1:5" x14ac:dyDescent="0.25">
      <c r="A433" s="79" t="s">
        <v>2687</v>
      </c>
      <c r="B433" s="13" t="s">
        <v>2688</v>
      </c>
      <c r="C433" s="13" t="s">
        <v>2051</v>
      </c>
      <c r="D433" s="13" t="s">
        <v>6691</v>
      </c>
      <c r="E433" s="79" t="s">
        <v>1856</v>
      </c>
    </row>
    <row r="434" spans="1:5" x14ac:dyDescent="0.25">
      <c r="A434" s="79" t="s">
        <v>2689</v>
      </c>
      <c r="B434" s="13" t="s">
        <v>2535</v>
      </c>
      <c r="C434" s="13" t="s">
        <v>2110</v>
      </c>
      <c r="D434" s="13" t="s">
        <v>6863</v>
      </c>
      <c r="E434" s="79" t="s">
        <v>1856</v>
      </c>
    </row>
    <row r="435" spans="1:5" x14ac:dyDescent="0.25">
      <c r="A435" s="79" t="s">
        <v>2690</v>
      </c>
      <c r="B435" s="13" t="s">
        <v>2691</v>
      </c>
      <c r="C435" s="13" t="s">
        <v>2113</v>
      </c>
      <c r="D435" s="13" t="s">
        <v>6863</v>
      </c>
      <c r="E435" s="79" t="s">
        <v>1856</v>
      </c>
    </row>
    <row r="436" spans="1:5" x14ac:dyDescent="0.25">
      <c r="A436" s="79" t="s">
        <v>2692</v>
      </c>
      <c r="B436" s="13" t="s">
        <v>2693</v>
      </c>
      <c r="C436" s="13" t="s">
        <v>2110</v>
      </c>
      <c r="D436" s="13" t="s">
        <v>6902</v>
      </c>
      <c r="E436" s="79" t="s">
        <v>1856</v>
      </c>
    </row>
    <row r="437" spans="1:5" x14ac:dyDescent="0.25">
      <c r="A437" s="79" t="s">
        <v>2694</v>
      </c>
      <c r="B437" s="13" t="s">
        <v>2695</v>
      </c>
      <c r="C437" s="13" t="s">
        <v>2113</v>
      </c>
      <c r="D437" s="13" t="s">
        <v>6902</v>
      </c>
      <c r="E437" s="79" t="s">
        <v>1856</v>
      </c>
    </row>
    <row r="438" spans="1:5" x14ac:dyDescent="0.25">
      <c r="A438" s="79" t="s">
        <v>2696</v>
      </c>
      <c r="B438" s="13" t="s">
        <v>2697</v>
      </c>
      <c r="C438" s="13" t="s">
        <v>2051</v>
      </c>
      <c r="D438" s="13" t="s">
        <v>6903</v>
      </c>
      <c r="E438" s="79" t="s">
        <v>1856</v>
      </c>
    </row>
    <row r="439" spans="1:5" x14ac:dyDescent="0.25">
      <c r="A439" s="79" t="s">
        <v>2698</v>
      </c>
      <c r="B439" s="13" t="s">
        <v>2395</v>
      </c>
      <c r="C439" s="13" t="s">
        <v>2110</v>
      </c>
      <c r="D439" s="13" t="s">
        <v>6757</v>
      </c>
      <c r="E439" s="79" t="s">
        <v>1856</v>
      </c>
    </row>
    <row r="440" spans="1:5" x14ac:dyDescent="0.25">
      <c r="A440" s="79" t="s">
        <v>2699</v>
      </c>
      <c r="B440" s="13" t="s">
        <v>2213</v>
      </c>
      <c r="C440" s="13" t="s">
        <v>2113</v>
      </c>
      <c r="D440" s="13" t="s">
        <v>6757</v>
      </c>
      <c r="E440" s="79" t="s">
        <v>1856</v>
      </c>
    </row>
    <row r="441" spans="1:5" x14ac:dyDescent="0.25">
      <c r="A441" s="79" t="s">
        <v>2700</v>
      </c>
      <c r="B441" s="13" t="s">
        <v>2701</v>
      </c>
      <c r="C441" s="13" t="s">
        <v>2110</v>
      </c>
      <c r="D441" s="13" t="s">
        <v>6904</v>
      </c>
      <c r="E441" s="79" t="s">
        <v>1856</v>
      </c>
    </row>
    <row r="442" spans="1:5" x14ac:dyDescent="0.25">
      <c r="A442" s="79" t="s">
        <v>2702</v>
      </c>
      <c r="B442" s="13" t="s">
        <v>2703</v>
      </c>
      <c r="C442" s="13" t="s">
        <v>2113</v>
      </c>
      <c r="D442" s="13" t="s">
        <v>6904</v>
      </c>
      <c r="E442" s="79" t="s">
        <v>1856</v>
      </c>
    </row>
    <row r="443" spans="1:5" x14ac:dyDescent="0.25">
      <c r="A443" s="79" t="s">
        <v>2704</v>
      </c>
      <c r="B443" s="13" t="s">
        <v>2129</v>
      </c>
      <c r="C443" s="13" t="s">
        <v>2110</v>
      </c>
      <c r="D443" s="13" t="s">
        <v>6729</v>
      </c>
      <c r="E443" s="79" t="s">
        <v>1856</v>
      </c>
    </row>
    <row r="444" spans="1:5" x14ac:dyDescent="0.25">
      <c r="A444" s="79" t="s">
        <v>2705</v>
      </c>
      <c r="B444" s="13" t="s">
        <v>2706</v>
      </c>
      <c r="C444" s="13" t="s">
        <v>2113</v>
      </c>
      <c r="D444" s="13" t="s">
        <v>6905</v>
      </c>
      <c r="E444" s="79" t="s">
        <v>1856</v>
      </c>
    </row>
    <row r="445" spans="1:5" x14ac:dyDescent="0.25">
      <c r="A445" s="79" t="s">
        <v>2707</v>
      </c>
      <c r="B445" s="13" t="s">
        <v>2708</v>
      </c>
      <c r="C445" s="13" t="s">
        <v>2051</v>
      </c>
      <c r="D445" s="13" t="s">
        <v>6906</v>
      </c>
      <c r="E445" s="79" t="s">
        <v>2709</v>
      </c>
    </row>
    <row r="446" spans="1:5" x14ac:dyDescent="0.25">
      <c r="A446" s="79" t="s">
        <v>2710</v>
      </c>
      <c r="B446" s="13" t="s">
        <v>2711</v>
      </c>
      <c r="C446" s="13" t="s">
        <v>2110</v>
      </c>
      <c r="D446" s="13" t="s">
        <v>6907</v>
      </c>
      <c r="E446" s="79" t="s">
        <v>1401</v>
      </c>
    </row>
    <row r="447" spans="1:5" x14ac:dyDescent="0.25">
      <c r="A447" s="79" t="s">
        <v>2712</v>
      </c>
      <c r="B447" s="13" t="s">
        <v>2641</v>
      </c>
      <c r="C447" s="13" t="s">
        <v>2051</v>
      </c>
      <c r="D447" s="13" t="s">
        <v>6771</v>
      </c>
      <c r="E447" s="79" t="s">
        <v>2713</v>
      </c>
    </row>
    <row r="448" spans="1:5" x14ac:dyDescent="0.25">
      <c r="A448" s="79" t="s">
        <v>2714</v>
      </c>
      <c r="B448" s="13" t="s">
        <v>2715</v>
      </c>
      <c r="C448" s="13" t="s">
        <v>2110</v>
      </c>
      <c r="D448" s="13" t="s">
        <v>6621</v>
      </c>
      <c r="E448" s="79" t="s">
        <v>1402</v>
      </c>
    </row>
    <row r="449" spans="1:5" x14ac:dyDescent="0.25">
      <c r="A449" s="79" t="s">
        <v>2716</v>
      </c>
      <c r="B449" s="13" t="s">
        <v>2275</v>
      </c>
      <c r="C449" s="13" t="s">
        <v>2051</v>
      </c>
      <c r="D449" s="13" t="s">
        <v>6785</v>
      </c>
      <c r="E449" s="79" t="s">
        <v>2717</v>
      </c>
    </row>
    <row r="450" spans="1:5" x14ac:dyDescent="0.25">
      <c r="A450" s="79" t="s">
        <v>2718</v>
      </c>
      <c r="B450" s="13" t="s">
        <v>2719</v>
      </c>
      <c r="C450" s="13" t="s">
        <v>2110</v>
      </c>
      <c r="D450" s="13" t="s">
        <v>6908</v>
      </c>
      <c r="E450" s="79" t="s">
        <v>1247</v>
      </c>
    </row>
    <row r="451" spans="1:5" x14ac:dyDescent="0.25">
      <c r="A451" s="79" t="s">
        <v>2720</v>
      </c>
      <c r="B451" s="13" t="s">
        <v>2721</v>
      </c>
      <c r="C451" s="13" t="s">
        <v>2113</v>
      </c>
      <c r="D451" s="13" t="s">
        <v>5876</v>
      </c>
      <c r="E451" s="79" t="s">
        <v>1247</v>
      </c>
    </row>
    <row r="452" spans="1:5" x14ac:dyDescent="0.25">
      <c r="A452" s="79" t="s">
        <v>2722</v>
      </c>
      <c r="B452" s="13" t="s">
        <v>2723</v>
      </c>
      <c r="C452" s="13" t="s">
        <v>2110</v>
      </c>
      <c r="D452" s="13" t="s">
        <v>6909</v>
      </c>
      <c r="E452" s="79" t="s">
        <v>1247</v>
      </c>
    </row>
    <row r="453" spans="1:5" x14ac:dyDescent="0.25">
      <c r="A453" s="79" t="s">
        <v>2724</v>
      </c>
      <c r="B453" s="13" t="s">
        <v>2725</v>
      </c>
      <c r="C453" s="13" t="s">
        <v>2113</v>
      </c>
      <c r="D453" s="13" t="s">
        <v>6909</v>
      </c>
      <c r="E453" s="79" t="s">
        <v>1247</v>
      </c>
    </row>
    <row r="454" spans="1:5" x14ac:dyDescent="0.25">
      <c r="A454" s="79" t="s">
        <v>2726</v>
      </c>
      <c r="B454" s="13" t="s">
        <v>2727</v>
      </c>
      <c r="C454" s="13" t="s">
        <v>2110</v>
      </c>
      <c r="D454" s="13" t="s">
        <v>6910</v>
      </c>
      <c r="E454" s="79" t="s">
        <v>1247</v>
      </c>
    </row>
    <row r="455" spans="1:5" x14ac:dyDescent="0.25">
      <c r="A455" s="79" t="s">
        <v>2728</v>
      </c>
      <c r="B455" s="13" t="s">
        <v>2729</v>
      </c>
      <c r="C455" s="13" t="s">
        <v>2113</v>
      </c>
      <c r="D455" s="13" t="s">
        <v>6910</v>
      </c>
      <c r="E455" s="79" t="s">
        <v>1247</v>
      </c>
    </row>
    <row r="456" spans="1:5" x14ac:dyDescent="0.25">
      <c r="A456" s="79" t="s">
        <v>2730</v>
      </c>
      <c r="B456" s="13" t="s">
        <v>2731</v>
      </c>
      <c r="C456" s="13" t="s">
        <v>2051</v>
      </c>
      <c r="D456" s="13" t="s">
        <v>6911</v>
      </c>
      <c r="E456" s="79" t="s">
        <v>2732</v>
      </c>
    </row>
    <row r="457" spans="1:5" x14ac:dyDescent="0.25">
      <c r="A457" s="79" t="s">
        <v>2733</v>
      </c>
      <c r="B457" s="13" t="s">
        <v>2734</v>
      </c>
      <c r="C457" s="13" t="s">
        <v>2110</v>
      </c>
      <c r="D457" s="13" t="s">
        <v>6700</v>
      </c>
      <c r="E457" s="79" t="s">
        <v>2735</v>
      </c>
    </row>
    <row r="458" spans="1:5" x14ac:dyDescent="0.25">
      <c r="A458" s="79" t="s">
        <v>2736</v>
      </c>
      <c r="B458" s="13" t="s">
        <v>2737</v>
      </c>
      <c r="C458" s="13" t="s">
        <v>2051</v>
      </c>
      <c r="D458" s="13" t="s">
        <v>6912</v>
      </c>
      <c r="E458" s="79" t="s">
        <v>1842</v>
      </c>
    </row>
    <row r="459" spans="1:5" x14ac:dyDescent="0.25">
      <c r="A459" s="79" t="s">
        <v>2738</v>
      </c>
      <c r="B459" s="13" t="s">
        <v>2739</v>
      </c>
      <c r="C459" s="13" t="s">
        <v>2110</v>
      </c>
      <c r="D459" s="13" t="s">
        <v>6913</v>
      </c>
      <c r="E459" s="79" t="s">
        <v>1842</v>
      </c>
    </row>
    <row r="460" spans="1:5" x14ac:dyDescent="0.25">
      <c r="A460" s="79" t="s">
        <v>2740</v>
      </c>
      <c r="B460" s="13" t="s">
        <v>2741</v>
      </c>
      <c r="C460" s="13" t="s">
        <v>2113</v>
      </c>
      <c r="D460" s="13" t="s">
        <v>6913</v>
      </c>
      <c r="E460" s="79" t="s">
        <v>1842</v>
      </c>
    </row>
    <row r="461" spans="1:5" x14ac:dyDescent="0.25">
      <c r="A461" s="79" t="s">
        <v>2742</v>
      </c>
      <c r="B461" s="13" t="s">
        <v>2743</v>
      </c>
      <c r="C461" s="13" t="s">
        <v>2051</v>
      </c>
      <c r="D461" s="13" t="s">
        <v>6914</v>
      </c>
      <c r="E461" s="79" t="s">
        <v>2744</v>
      </c>
    </row>
    <row r="462" spans="1:5" x14ac:dyDescent="0.25">
      <c r="A462" s="79" t="s">
        <v>2745</v>
      </c>
      <c r="B462" s="13" t="s">
        <v>2187</v>
      </c>
      <c r="C462" s="13" t="s">
        <v>2051</v>
      </c>
      <c r="D462" s="13" t="s">
        <v>6915</v>
      </c>
      <c r="E462" s="79" t="s">
        <v>2746</v>
      </c>
    </row>
    <row r="463" spans="1:5" x14ac:dyDescent="0.25">
      <c r="A463" s="79" t="s">
        <v>2747</v>
      </c>
      <c r="B463" s="13" t="s">
        <v>2748</v>
      </c>
      <c r="C463" s="13" t="s">
        <v>2110</v>
      </c>
      <c r="D463" s="13" t="s">
        <v>6916</v>
      </c>
      <c r="E463" s="79" t="s">
        <v>2749</v>
      </c>
    </row>
    <row r="464" spans="1:5" x14ac:dyDescent="0.25">
      <c r="A464" s="79" t="s">
        <v>2750</v>
      </c>
      <c r="B464" s="13" t="s">
        <v>2641</v>
      </c>
      <c r="C464" s="13" t="s">
        <v>2051</v>
      </c>
      <c r="D464" s="13" t="s">
        <v>6771</v>
      </c>
      <c r="E464" s="79" t="s">
        <v>2751</v>
      </c>
    </row>
    <row r="465" spans="1:5" x14ac:dyDescent="0.25">
      <c r="A465" s="79" t="s">
        <v>2752</v>
      </c>
      <c r="B465" s="13" t="s">
        <v>2753</v>
      </c>
      <c r="C465" s="13" t="s">
        <v>2110</v>
      </c>
      <c r="D465" s="13" t="s">
        <v>6917</v>
      </c>
      <c r="E465" s="79" t="s">
        <v>2754</v>
      </c>
    </row>
    <row r="466" spans="1:5" x14ac:dyDescent="0.25">
      <c r="A466" s="79" t="s">
        <v>2755</v>
      </c>
      <c r="B466" s="13" t="s">
        <v>2756</v>
      </c>
      <c r="C466" s="13" t="s">
        <v>2051</v>
      </c>
      <c r="D466" s="13" t="s">
        <v>6918</v>
      </c>
      <c r="E466" s="79" t="s">
        <v>2757</v>
      </c>
    </row>
    <row r="467" spans="1:5" x14ac:dyDescent="0.25">
      <c r="A467" s="79" t="s">
        <v>2758</v>
      </c>
      <c r="B467" s="13" t="s">
        <v>2759</v>
      </c>
      <c r="C467" s="13" t="s">
        <v>2051</v>
      </c>
      <c r="D467" s="13" t="s">
        <v>6919</v>
      </c>
      <c r="E467" s="79" t="s">
        <v>2760</v>
      </c>
    </row>
    <row r="468" spans="1:5" x14ac:dyDescent="0.25">
      <c r="A468" s="79" t="s">
        <v>2761</v>
      </c>
      <c r="B468" s="13" t="s">
        <v>2333</v>
      </c>
      <c r="C468" s="13" t="s">
        <v>2110</v>
      </c>
      <c r="D468" s="13" t="s">
        <v>6797</v>
      </c>
      <c r="E468" s="79" t="s">
        <v>1403</v>
      </c>
    </row>
    <row r="469" spans="1:5" x14ac:dyDescent="0.25">
      <c r="A469" s="79" t="s">
        <v>2762</v>
      </c>
      <c r="B469" s="13" t="s">
        <v>2187</v>
      </c>
      <c r="C469" s="13" t="s">
        <v>2051</v>
      </c>
      <c r="D469" s="13" t="s">
        <v>6620</v>
      </c>
      <c r="E469" s="79" t="s">
        <v>2763</v>
      </c>
    </row>
    <row r="470" spans="1:5" x14ac:dyDescent="0.25">
      <c r="A470" s="79" t="s">
        <v>2764</v>
      </c>
      <c r="B470" s="13" t="s">
        <v>2765</v>
      </c>
      <c r="C470" s="13" t="s">
        <v>2110</v>
      </c>
      <c r="D470" s="13" t="s">
        <v>6920</v>
      </c>
      <c r="E470" s="79" t="s">
        <v>1404</v>
      </c>
    </row>
    <row r="471" spans="1:5" x14ac:dyDescent="0.25">
      <c r="A471" s="79" t="s">
        <v>2766</v>
      </c>
      <c r="B471" s="13" t="s">
        <v>2767</v>
      </c>
      <c r="C471" s="13" t="s">
        <v>2110</v>
      </c>
      <c r="D471" s="13" t="s">
        <v>6921</v>
      </c>
      <c r="E471" s="79" t="s">
        <v>909</v>
      </c>
    </row>
    <row r="472" spans="1:5" x14ac:dyDescent="0.25">
      <c r="A472" s="79" t="s">
        <v>2768</v>
      </c>
      <c r="B472" s="13" t="s">
        <v>2234</v>
      </c>
      <c r="C472" s="13" t="s">
        <v>2113</v>
      </c>
      <c r="D472" s="13" t="s">
        <v>6765</v>
      </c>
      <c r="E472" s="79" t="s">
        <v>909</v>
      </c>
    </row>
    <row r="473" spans="1:5" x14ac:dyDescent="0.25">
      <c r="A473" s="79" t="s">
        <v>2769</v>
      </c>
      <c r="B473" s="13" t="s">
        <v>2770</v>
      </c>
      <c r="C473" s="13" t="s">
        <v>2110</v>
      </c>
      <c r="D473" s="13" t="s">
        <v>6922</v>
      </c>
      <c r="E473" s="79" t="s">
        <v>909</v>
      </c>
    </row>
    <row r="474" spans="1:5" x14ac:dyDescent="0.25">
      <c r="A474" s="79" t="s">
        <v>2771</v>
      </c>
      <c r="B474" s="13" t="s">
        <v>2772</v>
      </c>
      <c r="C474" s="13" t="s">
        <v>2113</v>
      </c>
      <c r="D474" s="13" t="s">
        <v>6754</v>
      </c>
      <c r="E474" s="79" t="s">
        <v>909</v>
      </c>
    </row>
    <row r="475" spans="1:5" x14ac:dyDescent="0.25">
      <c r="A475" s="79" t="s">
        <v>2773</v>
      </c>
      <c r="B475" s="13" t="s">
        <v>2774</v>
      </c>
      <c r="C475" s="13" t="s">
        <v>2113</v>
      </c>
      <c r="D475" s="13" t="s">
        <v>6756</v>
      </c>
      <c r="E475" s="79" t="s">
        <v>909</v>
      </c>
    </row>
    <row r="476" spans="1:5" x14ac:dyDescent="0.25">
      <c r="A476" s="79" t="s">
        <v>2775</v>
      </c>
      <c r="B476" s="13" t="s">
        <v>2150</v>
      </c>
      <c r="C476" s="13" t="s">
        <v>2110</v>
      </c>
      <c r="D476" s="13" t="s">
        <v>6602</v>
      </c>
      <c r="E476" s="79" t="s">
        <v>2776</v>
      </c>
    </row>
    <row r="477" spans="1:5" x14ac:dyDescent="0.25">
      <c r="A477" s="79" t="s">
        <v>2777</v>
      </c>
      <c r="B477" s="13" t="s">
        <v>2778</v>
      </c>
      <c r="C477" s="13" t="s">
        <v>2113</v>
      </c>
      <c r="D477" s="13" t="s">
        <v>6785</v>
      </c>
      <c r="E477" s="79" t="s">
        <v>2779</v>
      </c>
    </row>
    <row r="478" spans="1:5" x14ac:dyDescent="0.25">
      <c r="A478" s="79" t="s">
        <v>2780</v>
      </c>
      <c r="B478" s="13" t="s">
        <v>2781</v>
      </c>
      <c r="C478" s="13" t="s">
        <v>2110</v>
      </c>
      <c r="D478" s="13" t="s">
        <v>6923</v>
      </c>
      <c r="E478" s="79" t="s">
        <v>1177</v>
      </c>
    </row>
    <row r="479" spans="1:5" x14ac:dyDescent="0.25">
      <c r="A479" s="79" t="s">
        <v>2782</v>
      </c>
      <c r="B479" s="13" t="s">
        <v>2783</v>
      </c>
      <c r="C479" s="13" t="s">
        <v>2113</v>
      </c>
      <c r="D479" s="13" t="s">
        <v>6923</v>
      </c>
      <c r="E479" s="79" t="s">
        <v>1177</v>
      </c>
    </row>
    <row r="480" spans="1:5" x14ac:dyDescent="0.25">
      <c r="A480" s="79" t="s">
        <v>2784</v>
      </c>
      <c r="B480" s="13" t="s">
        <v>2785</v>
      </c>
      <c r="C480" s="13" t="s">
        <v>2110</v>
      </c>
      <c r="D480" s="13" t="s">
        <v>6924</v>
      </c>
      <c r="E480" s="79" t="s">
        <v>1177</v>
      </c>
    </row>
    <row r="481" spans="1:5" x14ac:dyDescent="0.25">
      <c r="A481" s="79" t="s">
        <v>2786</v>
      </c>
      <c r="B481" s="13" t="s">
        <v>2787</v>
      </c>
      <c r="C481" s="13" t="s">
        <v>2113</v>
      </c>
      <c r="D481" s="13" t="s">
        <v>6924</v>
      </c>
      <c r="E481" s="79" t="s">
        <v>1177</v>
      </c>
    </row>
    <row r="482" spans="1:5" x14ac:dyDescent="0.25">
      <c r="A482" s="79" t="s">
        <v>2788</v>
      </c>
      <c r="B482" s="13" t="s">
        <v>2789</v>
      </c>
      <c r="C482" s="13" t="s">
        <v>2051</v>
      </c>
      <c r="D482" s="13" t="s">
        <v>6925</v>
      </c>
      <c r="E482" s="79" t="s">
        <v>1177</v>
      </c>
    </row>
    <row r="483" spans="1:5" x14ac:dyDescent="0.25">
      <c r="A483" s="79" t="s">
        <v>2790</v>
      </c>
      <c r="B483" s="13" t="s">
        <v>2090</v>
      </c>
      <c r="C483" s="13" t="s">
        <v>2051</v>
      </c>
      <c r="D483" s="13" t="s">
        <v>6716</v>
      </c>
      <c r="E483" s="79" t="s">
        <v>2791</v>
      </c>
    </row>
    <row r="484" spans="1:5" x14ac:dyDescent="0.25">
      <c r="A484" s="79" t="s">
        <v>2792</v>
      </c>
      <c r="B484" s="13" t="s">
        <v>2793</v>
      </c>
      <c r="C484" s="13" t="s">
        <v>2051</v>
      </c>
      <c r="D484" s="13" t="s">
        <v>6926</v>
      </c>
      <c r="E484" s="79" t="s">
        <v>2794</v>
      </c>
    </row>
    <row r="485" spans="1:5" x14ac:dyDescent="0.25">
      <c r="A485" s="79" t="s">
        <v>2795</v>
      </c>
      <c r="B485" s="13" t="s">
        <v>2796</v>
      </c>
      <c r="C485" s="13" t="s">
        <v>2051</v>
      </c>
      <c r="D485" s="13" t="s">
        <v>6927</v>
      </c>
      <c r="E485" s="79" t="s">
        <v>2797</v>
      </c>
    </row>
    <row r="486" spans="1:5" x14ac:dyDescent="0.25">
      <c r="A486" s="79" t="s">
        <v>1055</v>
      </c>
      <c r="B486" s="13" t="s">
        <v>1712</v>
      </c>
      <c r="C486" s="13" t="s">
        <v>2798</v>
      </c>
      <c r="D486" s="13" t="s">
        <v>6630</v>
      </c>
      <c r="E486" s="79" t="s">
        <v>1856</v>
      </c>
    </row>
    <row r="487" spans="1:5" x14ac:dyDescent="0.25">
      <c r="A487" s="79" t="s">
        <v>1056</v>
      </c>
      <c r="B487" s="13" t="s">
        <v>1708</v>
      </c>
      <c r="C487" s="13" t="s">
        <v>2799</v>
      </c>
      <c r="D487" s="13" t="s">
        <v>6620</v>
      </c>
      <c r="E487" s="79" t="s">
        <v>1905</v>
      </c>
    </row>
    <row r="488" spans="1:5" x14ac:dyDescent="0.25">
      <c r="A488" s="79" t="s">
        <v>2800</v>
      </c>
      <c r="B488" s="13" t="s">
        <v>2435</v>
      </c>
      <c r="C488" s="13" t="s">
        <v>2113</v>
      </c>
      <c r="D488" s="13" t="s">
        <v>6597</v>
      </c>
      <c r="E488" s="79" t="s">
        <v>1909</v>
      </c>
    </row>
    <row r="489" spans="1:5" x14ac:dyDescent="0.25">
      <c r="A489" s="79" t="s">
        <v>2801</v>
      </c>
      <c r="B489" s="13" t="s">
        <v>2802</v>
      </c>
      <c r="C489" s="13" t="s">
        <v>2113</v>
      </c>
      <c r="D489" s="13" t="s">
        <v>6882</v>
      </c>
      <c r="E489" s="79" t="s">
        <v>1103</v>
      </c>
    </row>
    <row r="490" spans="1:5" x14ac:dyDescent="0.25">
      <c r="A490" s="79" t="s">
        <v>2803</v>
      </c>
      <c r="B490" s="13" t="s">
        <v>2804</v>
      </c>
      <c r="C490" s="13" t="s">
        <v>2113</v>
      </c>
      <c r="D490" s="13" t="s">
        <v>6928</v>
      </c>
      <c r="E490" s="79" t="s">
        <v>1851</v>
      </c>
    </row>
    <row r="491" spans="1:5" x14ac:dyDescent="0.25">
      <c r="A491" s="79" t="s">
        <v>2805</v>
      </c>
      <c r="B491" s="13" t="s">
        <v>2806</v>
      </c>
      <c r="C491" s="13" t="s">
        <v>2110</v>
      </c>
      <c r="D491" s="13" t="s">
        <v>6928</v>
      </c>
      <c r="E491" s="79" t="s">
        <v>1851</v>
      </c>
    </row>
    <row r="492" spans="1:5" x14ac:dyDescent="0.25">
      <c r="A492" s="79" t="s">
        <v>2807</v>
      </c>
      <c r="B492" s="13" t="s">
        <v>2808</v>
      </c>
      <c r="C492" s="13" t="s">
        <v>2113</v>
      </c>
      <c r="D492" s="13" t="s">
        <v>6929</v>
      </c>
      <c r="E492" s="79" t="s">
        <v>1103</v>
      </c>
    </row>
    <row r="493" spans="1:5" x14ac:dyDescent="0.25">
      <c r="A493" s="79" t="s">
        <v>2809</v>
      </c>
      <c r="B493" s="13" t="s">
        <v>2810</v>
      </c>
      <c r="C493" s="13" t="s">
        <v>2113</v>
      </c>
      <c r="D493" s="13" t="s">
        <v>6930</v>
      </c>
      <c r="E493" s="79" t="s">
        <v>1905</v>
      </c>
    </row>
    <row r="494" spans="1:5" x14ac:dyDescent="0.25">
      <c r="A494" s="79" t="s">
        <v>2811</v>
      </c>
      <c r="B494" s="13" t="s">
        <v>2812</v>
      </c>
      <c r="C494" s="13" t="s">
        <v>2113</v>
      </c>
      <c r="D494" s="13" t="s">
        <v>6883</v>
      </c>
      <c r="E494" s="79" t="s">
        <v>1103</v>
      </c>
    </row>
    <row r="495" spans="1:5" x14ac:dyDescent="0.25">
      <c r="A495" s="79" t="s">
        <v>2813</v>
      </c>
      <c r="B495" s="13" t="s">
        <v>2814</v>
      </c>
      <c r="C495" s="13" t="s">
        <v>2113</v>
      </c>
      <c r="D495" s="13" t="s">
        <v>6931</v>
      </c>
      <c r="E495" s="79" t="s">
        <v>1907</v>
      </c>
    </row>
    <row r="496" spans="1:5" x14ac:dyDescent="0.25">
      <c r="A496" s="79" t="s">
        <v>2815</v>
      </c>
      <c r="B496" s="13" t="s">
        <v>2187</v>
      </c>
      <c r="C496" s="13" t="s">
        <v>2051</v>
      </c>
      <c r="D496" s="13" t="s">
        <v>6932</v>
      </c>
      <c r="E496" s="79" t="s">
        <v>2816</v>
      </c>
    </row>
    <row r="497" spans="1:5" x14ac:dyDescent="0.25">
      <c r="A497" s="79" t="s">
        <v>2817</v>
      </c>
      <c r="B497" s="13" t="s">
        <v>2818</v>
      </c>
      <c r="C497" s="13" t="s">
        <v>2110</v>
      </c>
      <c r="D497" s="13" t="s">
        <v>6930</v>
      </c>
      <c r="E497" s="79" t="s">
        <v>1905</v>
      </c>
    </row>
    <row r="498" spans="1:5" x14ac:dyDescent="0.25">
      <c r="A498" s="79" t="s">
        <v>2819</v>
      </c>
      <c r="B498" s="13" t="s">
        <v>2820</v>
      </c>
      <c r="C498" s="13" t="s">
        <v>2110</v>
      </c>
      <c r="D498" s="13" t="s">
        <v>6845</v>
      </c>
      <c r="E498" s="79" t="s">
        <v>1905</v>
      </c>
    </row>
    <row r="499" spans="1:5" x14ac:dyDescent="0.25">
      <c r="A499" s="79" t="s">
        <v>2821</v>
      </c>
      <c r="B499" s="13" t="s">
        <v>2351</v>
      </c>
      <c r="C499" s="13" t="s">
        <v>2110</v>
      </c>
      <c r="D499" s="13" t="s">
        <v>6597</v>
      </c>
      <c r="E499" s="79" t="s">
        <v>1909</v>
      </c>
    </row>
    <row r="500" spans="1:5" x14ac:dyDescent="0.25">
      <c r="A500" s="79" t="s">
        <v>2822</v>
      </c>
      <c r="B500" s="13" t="s">
        <v>998</v>
      </c>
      <c r="C500" s="13" t="s">
        <v>2823</v>
      </c>
      <c r="D500" s="13" t="s">
        <v>6933</v>
      </c>
      <c r="E500" s="79" t="s">
        <v>1905</v>
      </c>
    </row>
    <row r="501" spans="1:5" x14ac:dyDescent="0.25">
      <c r="A501" s="79" t="s">
        <v>2824</v>
      </c>
      <c r="B501" s="13" t="s">
        <v>998</v>
      </c>
      <c r="C501" s="13"/>
      <c r="D501" s="13" t="s">
        <v>6934</v>
      </c>
      <c r="E501" s="79" t="s">
        <v>1247</v>
      </c>
    </row>
    <row r="502" spans="1:5" x14ac:dyDescent="0.25">
      <c r="A502" s="79" t="s">
        <v>2825</v>
      </c>
      <c r="B502" s="13" t="s">
        <v>2826</v>
      </c>
      <c r="C502" s="13" t="s">
        <v>2110</v>
      </c>
      <c r="D502" s="13" t="s">
        <v>6839</v>
      </c>
      <c r="E502" s="79" t="s">
        <v>1905</v>
      </c>
    </row>
    <row r="503" spans="1:5" x14ac:dyDescent="0.25">
      <c r="A503" s="8" t="s">
        <v>2827</v>
      </c>
      <c r="B503" t="s">
        <v>2321</v>
      </c>
      <c r="C503" t="s">
        <v>2110</v>
      </c>
      <c r="D503" t="s">
        <v>6786</v>
      </c>
      <c r="E503" s="8" t="s">
        <v>1400</v>
      </c>
    </row>
    <row r="504" spans="1:5" x14ac:dyDescent="0.25">
      <c r="A504" s="79" t="s">
        <v>2828</v>
      </c>
      <c r="B504" s="13" t="s">
        <v>2187</v>
      </c>
      <c r="C504" s="13" t="s">
        <v>2051</v>
      </c>
      <c r="D504" s="13" t="s">
        <v>6829</v>
      </c>
      <c r="E504" s="79" t="s">
        <v>2829</v>
      </c>
    </row>
    <row r="505" spans="1:5" x14ac:dyDescent="0.25">
      <c r="A505" s="79" t="s">
        <v>2830</v>
      </c>
      <c r="B505" s="13" t="s">
        <v>2831</v>
      </c>
      <c r="C505" s="13" t="s">
        <v>2110</v>
      </c>
      <c r="D505" s="13" t="s">
        <v>6772</v>
      </c>
      <c r="E505" s="79" t="s">
        <v>1185</v>
      </c>
    </row>
    <row r="506" spans="1:5" x14ac:dyDescent="0.25">
      <c r="A506" s="79" t="s">
        <v>2832</v>
      </c>
      <c r="B506" s="13" t="s">
        <v>2833</v>
      </c>
      <c r="C506" s="13" t="s">
        <v>2110</v>
      </c>
      <c r="D506" s="13" t="s">
        <v>6935</v>
      </c>
      <c r="E506" s="79" t="s">
        <v>1905</v>
      </c>
    </row>
    <row r="507" spans="1:5" x14ac:dyDescent="0.25">
      <c r="A507" s="79" t="s">
        <v>2834</v>
      </c>
      <c r="B507" s="13" t="s">
        <v>2248</v>
      </c>
      <c r="C507" s="13" t="s">
        <v>2051</v>
      </c>
      <c r="D507" s="13" t="s">
        <v>6776</v>
      </c>
      <c r="E507" s="79" t="s">
        <v>2835</v>
      </c>
    </row>
    <row r="508" spans="1:5" x14ac:dyDescent="0.25">
      <c r="A508" s="79" t="s">
        <v>2836</v>
      </c>
      <c r="B508" s="13" t="s">
        <v>2837</v>
      </c>
      <c r="C508" s="13" t="s">
        <v>2051</v>
      </c>
      <c r="D508" s="13" t="s">
        <v>6936</v>
      </c>
      <c r="E508" s="79" t="s">
        <v>2838</v>
      </c>
    </row>
    <row r="509" spans="1:5" x14ac:dyDescent="0.25">
      <c r="A509" s="79" t="s">
        <v>2839</v>
      </c>
      <c r="B509" s="13" t="s">
        <v>2840</v>
      </c>
      <c r="C509" s="13" t="s">
        <v>2051</v>
      </c>
      <c r="D509" s="13" t="s">
        <v>6937</v>
      </c>
      <c r="E509" s="79" t="s">
        <v>1195</v>
      </c>
    </row>
    <row r="510" spans="1:5" x14ac:dyDescent="0.25">
      <c r="A510" s="79" t="s">
        <v>2841</v>
      </c>
      <c r="B510" s="13" t="s">
        <v>2090</v>
      </c>
      <c r="C510" s="13" t="s">
        <v>2051</v>
      </c>
      <c r="D510" s="13" t="s">
        <v>6938</v>
      </c>
      <c r="E510" s="79" t="s">
        <v>2842</v>
      </c>
    </row>
    <row r="511" spans="1:5" x14ac:dyDescent="0.25">
      <c r="A511" s="79" t="s">
        <v>2843</v>
      </c>
      <c r="B511" s="13" t="s">
        <v>2844</v>
      </c>
      <c r="C511" s="13" t="s">
        <v>2113</v>
      </c>
      <c r="D511" s="13" t="s">
        <v>6810</v>
      </c>
      <c r="E511" s="79" t="s">
        <v>1905</v>
      </c>
    </row>
    <row r="512" spans="1:5" x14ac:dyDescent="0.25">
      <c r="A512" s="79" t="s">
        <v>65</v>
      </c>
      <c r="B512" s="13" t="s">
        <v>998</v>
      </c>
      <c r="C512" s="13" t="s">
        <v>6939</v>
      </c>
      <c r="D512" s="13" t="s">
        <v>6940</v>
      </c>
      <c r="E512" s="79" t="s">
        <v>1905</v>
      </c>
    </row>
    <row r="513" spans="1:5" x14ac:dyDescent="0.25">
      <c r="A513" s="79" t="s">
        <v>2845</v>
      </c>
      <c r="B513" s="13" t="s">
        <v>2846</v>
      </c>
      <c r="C513" s="13" t="s">
        <v>2051</v>
      </c>
      <c r="D513" s="13" t="s">
        <v>6941</v>
      </c>
      <c r="E513" s="79" t="s">
        <v>2847</v>
      </c>
    </row>
    <row r="514" spans="1:5" x14ac:dyDescent="0.25">
      <c r="A514" s="79" t="s">
        <v>2848</v>
      </c>
      <c r="B514" s="13" t="s">
        <v>2849</v>
      </c>
      <c r="C514" s="13" t="s">
        <v>2051</v>
      </c>
      <c r="D514" s="13" t="s">
        <v>6942</v>
      </c>
      <c r="E514" s="79" t="s">
        <v>1195</v>
      </c>
    </row>
    <row r="515" spans="1:5" x14ac:dyDescent="0.25">
      <c r="A515" s="79" t="s">
        <v>66</v>
      </c>
      <c r="B515" s="13" t="s">
        <v>998</v>
      </c>
      <c r="C515" s="13" t="s">
        <v>2850</v>
      </c>
      <c r="D515" s="13" t="s">
        <v>6630</v>
      </c>
      <c r="E515" s="79" t="s">
        <v>1905</v>
      </c>
    </row>
    <row r="516" spans="1:5" x14ac:dyDescent="0.25">
      <c r="A516" s="105" t="s">
        <v>67</v>
      </c>
      <c r="B516" s="14" t="s">
        <v>998</v>
      </c>
      <c r="C516" s="14" t="s">
        <v>2851</v>
      </c>
      <c r="D516" s="15" t="s">
        <v>6630</v>
      </c>
      <c r="E516" s="80" t="s">
        <v>1905</v>
      </c>
    </row>
    <row r="517" spans="1:5" x14ac:dyDescent="0.25">
      <c r="A517" s="79" t="s">
        <v>68</v>
      </c>
      <c r="B517" s="13" t="s">
        <v>998</v>
      </c>
      <c r="C517" s="13" t="s">
        <v>6943</v>
      </c>
      <c r="D517" s="13" t="s">
        <v>6630</v>
      </c>
      <c r="E517" s="79" t="s">
        <v>1905</v>
      </c>
    </row>
    <row r="518" spans="1:5" x14ac:dyDescent="0.25">
      <c r="A518" s="79" t="s">
        <v>69</v>
      </c>
      <c r="B518" s="13" t="s">
        <v>998</v>
      </c>
      <c r="C518" s="13" t="s">
        <v>2852</v>
      </c>
      <c r="D518" s="13" t="s">
        <v>6630</v>
      </c>
      <c r="E518" s="79" t="s">
        <v>1905</v>
      </c>
    </row>
    <row r="519" spans="1:5" x14ac:dyDescent="0.25">
      <c r="A519" s="79" t="s">
        <v>70</v>
      </c>
      <c r="B519" s="13" t="s">
        <v>998</v>
      </c>
      <c r="C519" s="13" t="s">
        <v>2853</v>
      </c>
      <c r="D519" s="13" t="s">
        <v>6630</v>
      </c>
      <c r="E519" s="79" t="s">
        <v>1905</v>
      </c>
    </row>
    <row r="520" spans="1:5" x14ac:dyDescent="0.25">
      <c r="A520" s="79" t="s">
        <v>71</v>
      </c>
      <c r="B520" s="13" t="s">
        <v>998</v>
      </c>
      <c r="C520" s="13" t="s">
        <v>2854</v>
      </c>
      <c r="D520" s="13" t="s">
        <v>6630</v>
      </c>
      <c r="E520" s="79" t="s">
        <v>1905</v>
      </c>
    </row>
    <row r="521" spans="1:5" x14ac:dyDescent="0.25">
      <c r="A521" s="79" t="s">
        <v>72</v>
      </c>
      <c r="B521" s="13" t="s">
        <v>998</v>
      </c>
      <c r="C521" s="13" t="s">
        <v>2855</v>
      </c>
      <c r="D521" s="13" t="s">
        <v>6630</v>
      </c>
      <c r="E521" s="79" t="s">
        <v>1905</v>
      </c>
    </row>
    <row r="522" spans="1:5" x14ac:dyDescent="0.25">
      <c r="A522" s="8" t="s">
        <v>2856</v>
      </c>
      <c r="B522" t="s">
        <v>2857</v>
      </c>
      <c r="C522" t="s">
        <v>2110</v>
      </c>
      <c r="D522" t="s">
        <v>6694</v>
      </c>
      <c r="E522" s="8" t="s">
        <v>1905</v>
      </c>
    </row>
    <row r="523" spans="1:5" x14ac:dyDescent="0.25">
      <c r="A523" s="8" t="s">
        <v>2858</v>
      </c>
      <c r="B523" t="s">
        <v>2859</v>
      </c>
      <c r="C523" t="s">
        <v>2110</v>
      </c>
      <c r="D523" t="s">
        <v>6944</v>
      </c>
      <c r="E523" s="8" t="s">
        <v>1905</v>
      </c>
    </row>
    <row r="524" spans="1:5" x14ac:dyDescent="0.25">
      <c r="A524" s="8" t="s">
        <v>2860</v>
      </c>
      <c r="B524" t="s">
        <v>2861</v>
      </c>
      <c r="C524" t="s">
        <v>2110</v>
      </c>
      <c r="D524" t="s">
        <v>6945</v>
      </c>
      <c r="E524" s="8" t="s">
        <v>1103</v>
      </c>
    </row>
    <row r="525" spans="1:5" x14ac:dyDescent="0.25">
      <c r="A525" s="8" t="s">
        <v>2862</v>
      </c>
      <c r="B525" t="s">
        <v>2863</v>
      </c>
      <c r="C525" t="s">
        <v>2110</v>
      </c>
      <c r="D525" t="s">
        <v>6929</v>
      </c>
      <c r="E525" s="8" t="s">
        <v>1103</v>
      </c>
    </row>
    <row r="526" spans="1:5" x14ac:dyDescent="0.25">
      <c r="A526" s="8" t="s">
        <v>2864</v>
      </c>
      <c r="B526" t="s">
        <v>2865</v>
      </c>
      <c r="C526" t="s">
        <v>2113</v>
      </c>
      <c r="D526" t="s">
        <v>6694</v>
      </c>
      <c r="E526" s="8" t="s">
        <v>1905</v>
      </c>
    </row>
    <row r="527" spans="1:5" x14ac:dyDescent="0.25">
      <c r="A527" s="8" t="s">
        <v>2866</v>
      </c>
      <c r="B527" t="s">
        <v>2283</v>
      </c>
      <c r="C527" t="s">
        <v>2051</v>
      </c>
      <c r="D527" t="s">
        <v>6632</v>
      </c>
      <c r="E527" s="8" t="s">
        <v>609</v>
      </c>
    </row>
    <row r="528" spans="1:5" x14ac:dyDescent="0.25">
      <c r="A528" s="8" t="s">
        <v>2867</v>
      </c>
      <c r="B528" t="s">
        <v>2868</v>
      </c>
      <c r="C528" t="s">
        <v>2051</v>
      </c>
      <c r="D528" t="s">
        <v>6946</v>
      </c>
      <c r="E528" s="8" t="s">
        <v>2869</v>
      </c>
    </row>
    <row r="529" spans="1:5" x14ac:dyDescent="0.25">
      <c r="A529" s="8" t="s">
        <v>2870</v>
      </c>
      <c r="B529" t="s">
        <v>2871</v>
      </c>
      <c r="C529" t="s">
        <v>2051</v>
      </c>
      <c r="D529" t="s">
        <v>6947</v>
      </c>
      <c r="E529" s="8" t="s">
        <v>2872</v>
      </c>
    </row>
    <row r="530" spans="1:5" x14ac:dyDescent="0.25">
      <c r="A530" s="8" t="s">
        <v>2873</v>
      </c>
      <c r="B530" t="s">
        <v>2275</v>
      </c>
      <c r="C530" t="s">
        <v>2051</v>
      </c>
      <c r="D530" t="s">
        <v>6785</v>
      </c>
      <c r="E530" s="8" t="s">
        <v>2874</v>
      </c>
    </row>
    <row r="531" spans="1:5" x14ac:dyDescent="0.25">
      <c r="A531" s="8" t="s">
        <v>2875</v>
      </c>
      <c r="B531" t="s">
        <v>2321</v>
      </c>
      <c r="C531" t="s">
        <v>2110</v>
      </c>
      <c r="D531" t="s">
        <v>6786</v>
      </c>
      <c r="E531" s="8" t="s">
        <v>62</v>
      </c>
    </row>
    <row r="532" spans="1:5" x14ac:dyDescent="0.25">
      <c r="A532" s="8" t="s">
        <v>2876</v>
      </c>
      <c r="B532" t="s">
        <v>2877</v>
      </c>
      <c r="C532" t="s">
        <v>2051</v>
      </c>
      <c r="D532" t="s">
        <v>6948</v>
      </c>
      <c r="E532" s="8" t="s">
        <v>2878</v>
      </c>
    </row>
    <row r="533" spans="1:5" x14ac:dyDescent="0.25">
      <c r="A533" s="8" t="s">
        <v>2879</v>
      </c>
      <c r="B533" t="s">
        <v>2275</v>
      </c>
      <c r="C533" t="s">
        <v>2110</v>
      </c>
      <c r="D533" t="s">
        <v>6785</v>
      </c>
      <c r="E533" s="8" t="s">
        <v>2779</v>
      </c>
    </row>
    <row r="534" spans="1:5" x14ac:dyDescent="0.25">
      <c r="A534" s="8" t="s">
        <v>2880</v>
      </c>
      <c r="B534" t="s">
        <v>2881</v>
      </c>
      <c r="C534" t="s">
        <v>2113</v>
      </c>
      <c r="D534" t="s">
        <v>6708</v>
      </c>
      <c r="E534" s="8" t="s">
        <v>1294</v>
      </c>
    </row>
    <row r="535" spans="1:5" x14ac:dyDescent="0.25">
      <c r="A535" s="8" t="s">
        <v>2882</v>
      </c>
      <c r="B535" t="s">
        <v>2883</v>
      </c>
      <c r="C535" t="s">
        <v>6646</v>
      </c>
      <c r="D535" t="s">
        <v>6949</v>
      </c>
      <c r="E535" s="8" t="s">
        <v>1856</v>
      </c>
    </row>
    <row r="536" spans="1:5" x14ac:dyDescent="0.25">
      <c r="A536" s="8" t="s">
        <v>1863</v>
      </c>
      <c r="B536" t="s">
        <v>1713</v>
      </c>
      <c r="C536" t="s">
        <v>2884</v>
      </c>
      <c r="D536" t="s">
        <v>73</v>
      </c>
      <c r="E536" s="8" t="s">
        <v>1856</v>
      </c>
    </row>
    <row r="537" spans="1:5" x14ac:dyDescent="0.25">
      <c r="A537" s="8" t="s">
        <v>2885</v>
      </c>
      <c r="B537" t="s">
        <v>2886</v>
      </c>
      <c r="C537" t="s">
        <v>2110</v>
      </c>
      <c r="D537" t="s">
        <v>6950</v>
      </c>
      <c r="E537" s="8" t="s">
        <v>910</v>
      </c>
    </row>
    <row r="538" spans="1:5" x14ac:dyDescent="0.25">
      <c r="A538" s="8" t="s">
        <v>911</v>
      </c>
      <c r="B538" t="s">
        <v>912</v>
      </c>
      <c r="C538" t="s">
        <v>6591</v>
      </c>
      <c r="D538" t="s">
        <v>6951</v>
      </c>
      <c r="E538" s="8" t="s">
        <v>1905</v>
      </c>
    </row>
    <row r="539" spans="1:5" x14ac:dyDescent="0.25">
      <c r="A539" s="8" t="s">
        <v>913</v>
      </c>
      <c r="B539" t="s">
        <v>914</v>
      </c>
      <c r="C539" t="s">
        <v>6692</v>
      </c>
      <c r="D539" t="s">
        <v>6952</v>
      </c>
      <c r="E539" s="8" t="s">
        <v>1905</v>
      </c>
    </row>
    <row r="540" spans="1:5" x14ac:dyDescent="0.25">
      <c r="A540" s="8" t="s">
        <v>915</v>
      </c>
      <c r="B540" t="s">
        <v>916</v>
      </c>
      <c r="C540" t="s">
        <v>6591</v>
      </c>
      <c r="D540" t="s">
        <v>6953</v>
      </c>
      <c r="E540" s="8" t="s">
        <v>1838</v>
      </c>
    </row>
    <row r="541" spans="1:5" x14ac:dyDescent="0.25">
      <c r="A541" s="8" t="s">
        <v>917</v>
      </c>
      <c r="B541" t="s">
        <v>918</v>
      </c>
      <c r="C541" t="s">
        <v>6591</v>
      </c>
      <c r="D541" t="s">
        <v>6954</v>
      </c>
      <c r="E541" s="8" t="s">
        <v>1247</v>
      </c>
    </row>
    <row r="542" spans="1:5" x14ac:dyDescent="0.25">
      <c r="A542" s="8" t="s">
        <v>919</v>
      </c>
      <c r="B542" t="s">
        <v>876</v>
      </c>
      <c r="C542" t="s">
        <v>6692</v>
      </c>
      <c r="D542" t="s">
        <v>6955</v>
      </c>
      <c r="E542" s="8" t="s">
        <v>1247</v>
      </c>
    </row>
    <row r="543" spans="1:5" x14ac:dyDescent="0.25">
      <c r="A543" s="8" t="s">
        <v>877</v>
      </c>
      <c r="B543" t="s">
        <v>878</v>
      </c>
      <c r="C543" t="s">
        <v>6613</v>
      </c>
      <c r="D543" t="s">
        <v>6956</v>
      </c>
      <c r="E543" s="8" t="s">
        <v>540</v>
      </c>
    </row>
    <row r="544" spans="1:5" x14ac:dyDescent="0.25">
      <c r="A544" s="8" t="s">
        <v>879</v>
      </c>
      <c r="B544" t="s">
        <v>880</v>
      </c>
      <c r="C544" t="s">
        <v>6609</v>
      </c>
      <c r="D544" t="s">
        <v>6957</v>
      </c>
      <c r="E544" s="8" t="s">
        <v>1905</v>
      </c>
    </row>
    <row r="545" spans="1:5" x14ac:dyDescent="0.25">
      <c r="A545" s="8" t="s">
        <v>881</v>
      </c>
      <c r="B545" t="s">
        <v>882</v>
      </c>
      <c r="C545" t="s">
        <v>6585</v>
      </c>
      <c r="D545" t="s">
        <v>6958</v>
      </c>
      <c r="E545" s="8" t="s">
        <v>1905</v>
      </c>
    </row>
    <row r="546" spans="1:5" x14ac:dyDescent="0.25">
      <c r="A546" s="8" t="s">
        <v>74</v>
      </c>
      <c r="B546" t="s">
        <v>998</v>
      </c>
      <c r="C546" t="s">
        <v>2887</v>
      </c>
      <c r="D546" t="s">
        <v>6959</v>
      </c>
      <c r="E546" s="8" t="s">
        <v>1905</v>
      </c>
    </row>
    <row r="547" spans="1:5" x14ac:dyDescent="0.25">
      <c r="A547" s="8" t="s">
        <v>2888</v>
      </c>
      <c r="B547" t="s">
        <v>2889</v>
      </c>
      <c r="C547" t="s">
        <v>2113</v>
      </c>
      <c r="D547" t="s">
        <v>6960</v>
      </c>
      <c r="E547" s="8" t="s">
        <v>1177</v>
      </c>
    </row>
    <row r="548" spans="1:5" x14ac:dyDescent="0.25">
      <c r="A548" s="8" t="s">
        <v>2890</v>
      </c>
      <c r="B548" t="s">
        <v>2891</v>
      </c>
      <c r="C548" t="s">
        <v>2110</v>
      </c>
      <c r="D548" t="s">
        <v>6961</v>
      </c>
      <c r="E548" s="8" t="s">
        <v>883</v>
      </c>
    </row>
    <row r="549" spans="1:5" x14ac:dyDescent="0.25">
      <c r="A549" s="8" t="s">
        <v>2892</v>
      </c>
      <c r="B549" t="s">
        <v>2893</v>
      </c>
      <c r="C549" t="s">
        <v>2110</v>
      </c>
      <c r="D549" t="s">
        <v>6962</v>
      </c>
      <c r="E549" s="8" t="s">
        <v>1399</v>
      </c>
    </row>
    <row r="550" spans="1:5" x14ac:dyDescent="0.25">
      <c r="A550" s="8" t="s">
        <v>2894</v>
      </c>
      <c r="B550" t="s">
        <v>2895</v>
      </c>
      <c r="C550" t="s">
        <v>2051</v>
      </c>
      <c r="D550" t="s">
        <v>6963</v>
      </c>
      <c r="E550" s="8" t="s">
        <v>1399</v>
      </c>
    </row>
    <row r="551" spans="1:5" x14ac:dyDescent="0.25">
      <c r="A551" s="8" t="s">
        <v>2896</v>
      </c>
      <c r="B551" t="s">
        <v>2897</v>
      </c>
      <c r="C551" t="s">
        <v>2113</v>
      </c>
      <c r="D551" t="s">
        <v>6886</v>
      </c>
      <c r="E551" s="8" t="s">
        <v>1103</v>
      </c>
    </row>
    <row r="552" spans="1:5" x14ac:dyDescent="0.25">
      <c r="A552" s="8" t="s">
        <v>2898</v>
      </c>
      <c r="B552" t="s">
        <v>2899</v>
      </c>
      <c r="C552" t="s">
        <v>2051</v>
      </c>
      <c r="D552" t="s">
        <v>6964</v>
      </c>
      <c r="E552" s="8" t="s">
        <v>1103</v>
      </c>
    </row>
    <row r="553" spans="1:5" x14ac:dyDescent="0.25">
      <c r="A553" s="8" t="s">
        <v>2900</v>
      </c>
      <c r="B553" t="s">
        <v>2901</v>
      </c>
      <c r="C553" t="s">
        <v>2110</v>
      </c>
      <c r="D553" t="s">
        <v>6965</v>
      </c>
      <c r="E553" s="8" t="s">
        <v>64</v>
      </c>
    </row>
    <row r="554" spans="1:5" x14ac:dyDescent="0.25">
      <c r="A554" s="8" t="s">
        <v>2902</v>
      </c>
      <c r="B554" t="s">
        <v>2903</v>
      </c>
      <c r="C554" t="s">
        <v>2051</v>
      </c>
      <c r="D554" t="s">
        <v>6966</v>
      </c>
      <c r="E554" s="8" t="s">
        <v>1195</v>
      </c>
    </row>
    <row r="555" spans="1:5" x14ac:dyDescent="0.25">
      <c r="A555" s="8" t="s">
        <v>2904</v>
      </c>
      <c r="B555" t="s">
        <v>2905</v>
      </c>
      <c r="C555" t="s">
        <v>2110</v>
      </c>
      <c r="D555" t="s">
        <v>6967</v>
      </c>
      <c r="E555" s="8" t="s">
        <v>884</v>
      </c>
    </row>
    <row r="556" spans="1:5" x14ac:dyDescent="0.25">
      <c r="A556" s="8" t="s">
        <v>2906</v>
      </c>
      <c r="B556" t="s">
        <v>2907</v>
      </c>
      <c r="C556" t="s">
        <v>2110</v>
      </c>
      <c r="D556" t="s">
        <v>6968</v>
      </c>
      <c r="E556" s="8" t="s">
        <v>1851</v>
      </c>
    </row>
    <row r="557" spans="1:5" x14ac:dyDescent="0.25">
      <c r="A557" s="8" t="s">
        <v>2908</v>
      </c>
      <c r="B557" t="s">
        <v>2207</v>
      </c>
      <c r="C557" t="s">
        <v>2110</v>
      </c>
      <c r="D557" t="s">
        <v>6754</v>
      </c>
      <c r="E557" s="8" t="s">
        <v>1905</v>
      </c>
    </row>
    <row r="558" spans="1:5" x14ac:dyDescent="0.25">
      <c r="A558" s="8" t="s">
        <v>2909</v>
      </c>
      <c r="B558" t="s">
        <v>2910</v>
      </c>
      <c r="C558" t="s">
        <v>2051</v>
      </c>
      <c r="D558" t="s">
        <v>6969</v>
      </c>
      <c r="E558" s="8" t="s">
        <v>2911</v>
      </c>
    </row>
    <row r="559" spans="1:5" x14ac:dyDescent="0.25">
      <c r="A559" s="8" t="s">
        <v>2912</v>
      </c>
      <c r="B559" t="s">
        <v>2737</v>
      </c>
      <c r="C559" t="s">
        <v>2051</v>
      </c>
      <c r="D559" t="s">
        <v>6912</v>
      </c>
      <c r="E559" s="8" t="s">
        <v>2913</v>
      </c>
    </row>
    <row r="560" spans="1:5" x14ac:dyDescent="0.25">
      <c r="A560" s="8" t="s">
        <v>2914</v>
      </c>
      <c r="B560" t="s">
        <v>2144</v>
      </c>
      <c r="C560" t="s">
        <v>2051</v>
      </c>
      <c r="D560" t="s">
        <v>6734</v>
      </c>
      <c r="E560" s="8" t="s">
        <v>2915</v>
      </c>
    </row>
    <row r="561" spans="1:5" x14ac:dyDescent="0.25">
      <c r="A561" s="8" t="s">
        <v>2916</v>
      </c>
      <c r="B561" t="s">
        <v>2917</v>
      </c>
      <c r="C561" t="s">
        <v>2113</v>
      </c>
      <c r="D561" t="s">
        <v>6741</v>
      </c>
      <c r="E561" s="8" t="s">
        <v>1838</v>
      </c>
    </row>
    <row r="562" spans="1:5" x14ac:dyDescent="0.25">
      <c r="A562" s="8" t="s">
        <v>2918</v>
      </c>
      <c r="B562" t="s">
        <v>998</v>
      </c>
      <c r="C562" t="s">
        <v>2919</v>
      </c>
      <c r="D562" t="s">
        <v>6970</v>
      </c>
      <c r="E562" s="8" t="s">
        <v>5</v>
      </c>
    </row>
    <row r="563" spans="1:5" x14ac:dyDescent="0.25">
      <c r="A563" s="8" t="s">
        <v>2920</v>
      </c>
      <c r="B563" t="s">
        <v>2921</v>
      </c>
      <c r="C563" t="s">
        <v>2113</v>
      </c>
      <c r="D563" t="s">
        <v>6832</v>
      </c>
      <c r="E563" s="8" t="s">
        <v>1905</v>
      </c>
    </row>
    <row r="564" spans="1:5" x14ac:dyDescent="0.25">
      <c r="A564" s="8" t="s">
        <v>2922</v>
      </c>
      <c r="B564" t="s">
        <v>2923</v>
      </c>
      <c r="C564" t="s">
        <v>2113</v>
      </c>
      <c r="D564" t="s">
        <v>6971</v>
      </c>
      <c r="E564" s="8" t="s">
        <v>884</v>
      </c>
    </row>
    <row r="565" spans="1:5" x14ac:dyDescent="0.25">
      <c r="A565" s="8" t="s">
        <v>2924</v>
      </c>
      <c r="B565" t="s">
        <v>2925</v>
      </c>
      <c r="C565" t="s">
        <v>2113</v>
      </c>
      <c r="D565" t="s">
        <v>6961</v>
      </c>
      <c r="E565" s="8" t="s">
        <v>883</v>
      </c>
    </row>
    <row r="566" spans="1:5" x14ac:dyDescent="0.25">
      <c r="A566" s="8" t="s">
        <v>2926</v>
      </c>
      <c r="B566" t="s">
        <v>2150</v>
      </c>
      <c r="C566" t="s">
        <v>2051</v>
      </c>
      <c r="D566" t="s">
        <v>6602</v>
      </c>
      <c r="E566" s="8" t="s">
        <v>1097</v>
      </c>
    </row>
    <row r="567" spans="1:5" x14ac:dyDescent="0.25">
      <c r="A567" s="8" t="s">
        <v>2927</v>
      </c>
      <c r="B567" t="s">
        <v>2928</v>
      </c>
      <c r="C567" t="s">
        <v>2110</v>
      </c>
      <c r="D567" t="s">
        <v>6972</v>
      </c>
      <c r="E567" s="8" t="s">
        <v>2929</v>
      </c>
    </row>
    <row r="568" spans="1:5" x14ac:dyDescent="0.25">
      <c r="A568" s="8" t="s">
        <v>2930</v>
      </c>
      <c r="B568" t="s">
        <v>2931</v>
      </c>
      <c r="C568" t="s">
        <v>2051</v>
      </c>
      <c r="D568" t="s">
        <v>6973</v>
      </c>
      <c r="E568" s="8" t="s">
        <v>2932</v>
      </c>
    </row>
    <row r="569" spans="1:5" x14ac:dyDescent="0.25">
      <c r="A569" s="8" t="s">
        <v>2933</v>
      </c>
      <c r="B569" t="s">
        <v>2934</v>
      </c>
      <c r="C569" t="s">
        <v>2113</v>
      </c>
      <c r="D569" t="s">
        <v>6974</v>
      </c>
      <c r="E569" s="8" t="s">
        <v>1247</v>
      </c>
    </row>
    <row r="570" spans="1:5" x14ac:dyDescent="0.25">
      <c r="A570" s="8" t="s">
        <v>885</v>
      </c>
      <c r="B570" t="s">
        <v>886</v>
      </c>
      <c r="C570" t="s">
        <v>6591</v>
      </c>
      <c r="D570" t="s">
        <v>6975</v>
      </c>
      <c r="E570" s="8" t="s">
        <v>1905</v>
      </c>
    </row>
    <row r="571" spans="1:5" x14ac:dyDescent="0.25">
      <c r="A571" s="8" t="s">
        <v>887</v>
      </c>
      <c r="B571" t="s">
        <v>888</v>
      </c>
      <c r="C571" t="s">
        <v>6692</v>
      </c>
      <c r="D571" t="s">
        <v>6976</v>
      </c>
      <c r="E571" s="8" t="s">
        <v>1905</v>
      </c>
    </row>
    <row r="572" spans="1:5" x14ac:dyDescent="0.25">
      <c r="A572" s="8" t="s">
        <v>889</v>
      </c>
      <c r="B572" t="s">
        <v>890</v>
      </c>
      <c r="C572" t="s">
        <v>6591</v>
      </c>
      <c r="D572" t="s">
        <v>6977</v>
      </c>
      <c r="E572" s="8" t="s">
        <v>1103</v>
      </c>
    </row>
    <row r="573" spans="1:5" x14ac:dyDescent="0.25">
      <c r="A573" s="8" t="s">
        <v>891</v>
      </c>
      <c r="B573" t="s">
        <v>892</v>
      </c>
      <c r="C573" t="s">
        <v>6692</v>
      </c>
      <c r="D573" t="s">
        <v>6978</v>
      </c>
      <c r="E573" s="8" t="s">
        <v>1103</v>
      </c>
    </row>
    <row r="574" spans="1:5" x14ac:dyDescent="0.25">
      <c r="A574" s="8" t="s">
        <v>893</v>
      </c>
      <c r="B574" t="s">
        <v>894</v>
      </c>
      <c r="C574" t="s">
        <v>6591</v>
      </c>
      <c r="D574" t="s">
        <v>6979</v>
      </c>
      <c r="E574" s="8" t="s">
        <v>910</v>
      </c>
    </row>
    <row r="575" spans="1:5" x14ac:dyDescent="0.25">
      <c r="A575" s="8" t="s">
        <v>895</v>
      </c>
      <c r="B575" t="s">
        <v>1074</v>
      </c>
      <c r="C575" t="s">
        <v>6591</v>
      </c>
      <c r="D575" t="s">
        <v>6980</v>
      </c>
      <c r="E575" s="8" t="s">
        <v>1856</v>
      </c>
    </row>
    <row r="576" spans="1:5" x14ac:dyDescent="0.25">
      <c r="A576" s="8" t="s">
        <v>1075</v>
      </c>
      <c r="B576" t="s">
        <v>1076</v>
      </c>
      <c r="C576" t="s">
        <v>6692</v>
      </c>
      <c r="D576" t="s">
        <v>6981</v>
      </c>
      <c r="E576" s="8" t="s">
        <v>1856</v>
      </c>
    </row>
    <row r="577" spans="1:5" x14ac:dyDescent="0.25">
      <c r="A577" s="8" t="s">
        <v>1077</v>
      </c>
      <c r="B577" t="s">
        <v>1078</v>
      </c>
      <c r="C577" t="s">
        <v>6692</v>
      </c>
      <c r="D577" t="s">
        <v>6982</v>
      </c>
      <c r="E577" s="8" t="s">
        <v>1856</v>
      </c>
    </row>
    <row r="578" spans="1:5" x14ac:dyDescent="0.25">
      <c r="A578" s="8" t="s">
        <v>1079</v>
      </c>
      <c r="B578" t="s">
        <v>1080</v>
      </c>
      <c r="C578" t="s">
        <v>6591</v>
      </c>
      <c r="D578" t="s">
        <v>6983</v>
      </c>
      <c r="E578" s="8" t="s">
        <v>909</v>
      </c>
    </row>
    <row r="579" spans="1:5" x14ac:dyDescent="0.25">
      <c r="A579" s="8" t="s">
        <v>1081</v>
      </c>
      <c r="B579" t="s">
        <v>1082</v>
      </c>
      <c r="C579" t="s">
        <v>6692</v>
      </c>
      <c r="D579" t="s">
        <v>6984</v>
      </c>
      <c r="E579" s="8" t="s">
        <v>909</v>
      </c>
    </row>
    <row r="580" spans="1:5" x14ac:dyDescent="0.25">
      <c r="A580" s="8" t="s">
        <v>75</v>
      </c>
      <c r="B580" t="s">
        <v>998</v>
      </c>
      <c r="C580" t="s">
        <v>6985</v>
      </c>
      <c r="D580" t="s">
        <v>6643</v>
      </c>
      <c r="E580" s="8" t="s">
        <v>1905</v>
      </c>
    </row>
    <row r="581" spans="1:5" x14ac:dyDescent="0.25">
      <c r="A581" s="8" t="s">
        <v>76</v>
      </c>
      <c r="B581" t="s">
        <v>998</v>
      </c>
      <c r="C581" t="s">
        <v>2935</v>
      </c>
      <c r="D581" t="s">
        <v>77</v>
      </c>
      <c r="E581" s="8" t="s">
        <v>1856</v>
      </c>
    </row>
    <row r="582" spans="1:5" x14ac:dyDescent="0.25">
      <c r="A582" s="8" t="s">
        <v>2936</v>
      </c>
      <c r="B582" t="s">
        <v>2937</v>
      </c>
      <c r="C582" t="s">
        <v>2113</v>
      </c>
      <c r="D582" t="s">
        <v>6986</v>
      </c>
      <c r="E582" s="8" t="s">
        <v>1904</v>
      </c>
    </row>
    <row r="583" spans="1:5" x14ac:dyDescent="0.25">
      <c r="A583" s="8" t="s">
        <v>2938</v>
      </c>
      <c r="B583" t="s">
        <v>2939</v>
      </c>
      <c r="C583" t="s">
        <v>2113</v>
      </c>
      <c r="D583" t="s">
        <v>6987</v>
      </c>
      <c r="E583" s="8" t="s">
        <v>1083</v>
      </c>
    </row>
    <row r="584" spans="1:5" x14ac:dyDescent="0.25">
      <c r="A584" s="8" t="s">
        <v>2940</v>
      </c>
      <c r="B584" t="s">
        <v>2941</v>
      </c>
      <c r="C584" t="s">
        <v>2110</v>
      </c>
      <c r="D584" t="s">
        <v>6988</v>
      </c>
      <c r="E584" s="8" t="s">
        <v>1083</v>
      </c>
    </row>
    <row r="585" spans="1:5" x14ac:dyDescent="0.25">
      <c r="A585" s="8" t="s">
        <v>2942</v>
      </c>
      <c r="B585" t="s">
        <v>2943</v>
      </c>
      <c r="C585" t="s">
        <v>2110</v>
      </c>
      <c r="D585" t="s">
        <v>6989</v>
      </c>
      <c r="E585" s="8" t="s">
        <v>2944</v>
      </c>
    </row>
    <row r="586" spans="1:5" x14ac:dyDescent="0.25">
      <c r="A586" s="8" t="s">
        <v>2945</v>
      </c>
      <c r="B586" t="s">
        <v>2946</v>
      </c>
      <c r="C586" t="s">
        <v>2110</v>
      </c>
      <c r="D586" t="s">
        <v>6990</v>
      </c>
      <c r="E586" s="8" t="s">
        <v>1838</v>
      </c>
    </row>
    <row r="587" spans="1:5" x14ac:dyDescent="0.25">
      <c r="A587" s="8" t="s">
        <v>2947</v>
      </c>
      <c r="B587" t="s">
        <v>2948</v>
      </c>
      <c r="C587" t="s">
        <v>2113</v>
      </c>
      <c r="D587" t="s">
        <v>6629</v>
      </c>
      <c r="E587" s="8" t="s">
        <v>1907</v>
      </c>
    </row>
    <row r="588" spans="1:5" x14ac:dyDescent="0.25">
      <c r="A588" s="8" t="s">
        <v>2949</v>
      </c>
      <c r="B588" t="s">
        <v>2950</v>
      </c>
      <c r="C588" t="s">
        <v>2113</v>
      </c>
      <c r="D588" t="s">
        <v>6968</v>
      </c>
      <c r="E588" s="8" t="s">
        <v>1851</v>
      </c>
    </row>
    <row r="589" spans="1:5" x14ac:dyDescent="0.25">
      <c r="A589" s="8" t="s">
        <v>2951</v>
      </c>
      <c r="B589" t="s">
        <v>2952</v>
      </c>
      <c r="C589" t="s">
        <v>2051</v>
      </c>
      <c r="D589" t="s">
        <v>6991</v>
      </c>
      <c r="E589" s="8" t="s">
        <v>2953</v>
      </c>
    </row>
    <row r="590" spans="1:5" x14ac:dyDescent="0.25">
      <c r="A590" s="8" t="s">
        <v>2954</v>
      </c>
      <c r="B590" t="s">
        <v>2955</v>
      </c>
      <c r="C590" t="s">
        <v>2113</v>
      </c>
      <c r="D590" t="s">
        <v>6716</v>
      </c>
      <c r="E590" s="8" t="s">
        <v>1185</v>
      </c>
    </row>
    <row r="591" spans="1:5" x14ac:dyDescent="0.25">
      <c r="A591" s="8" t="s">
        <v>2956</v>
      </c>
      <c r="B591" t="s">
        <v>2262</v>
      </c>
      <c r="C591" t="s">
        <v>2110</v>
      </c>
      <c r="D591" t="s">
        <v>6780</v>
      </c>
      <c r="E591" s="8" t="s">
        <v>1905</v>
      </c>
    </row>
    <row r="592" spans="1:5" x14ac:dyDescent="0.25">
      <c r="A592" s="8" t="s">
        <v>2957</v>
      </c>
      <c r="B592" t="s">
        <v>2958</v>
      </c>
      <c r="C592" t="s">
        <v>2110</v>
      </c>
      <c r="D592" t="s">
        <v>6974</v>
      </c>
      <c r="E592" s="8" t="s">
        <v>1247</v>
      </c>
    </row>
    <row r="593" spans="1:5" x14ac:dyDescent="0.25">
      <c r="A593" s="8" t="s">
        <v>2959</v>
      </c>
      <c r="B593" t="s">
        <v>2960</v>
      </c>
      <c r="C593" t="s">
        <v>2110</v>
      </c>
      <c r="D593" t="s">
        <v>6960</v>
      </c>
      <c r="E593" s="8" t="s">
        <v>1177</v>
      </c>
    </row>
    <row r="594" spans="1:5" x14ac:dyDescent="0.25">
      <c r="A594" s="8" t="s">
        <v>2961</v>
      </c>
      <c r="B594" t="s">
        <v>2962</v>
      </c>
      <c r="C594" t="s">
        <v>2113</v>
      </c>
      <c r="D594" t="s">
        <v>6916</v>
      </c>
      <c r="E594" s="8" t="s">
        <v>2749</v>
      </c>
    </row>
    <row r="595" spans="1:5" x14ac:dyDescent="0.25">
      <c r="A595" s="8" t="s">
        <v>1084</v>
      </c>
      <c r="B595" t="s">
        <v>1085</v>
      </c>
      <c r="C595" t="s">
        <v>6591</v>
      </c>
      <c r="D595" t="s">
        <v>6992</v>
      </c>
      <c r="E595" s="8" t="s">
        <v>1184</v>
      </c>
    </row>
    <row r="596" spans="1:5" x14ac:dyDescent="0.25">
      <c r="A596" s="8" t="s">
        <v>1086</v>
      </c>
      <c r="B596" t="s">
        <v>1087</v>
      </c>
      <c r="C596" t="s">
        <v>6591</v>
      </c>
      <c r="D596" t="s">
        <v>6993</v>
      </c>
      <c r="E596" s="8" t="s">
        <v>1400</v>
      </c>
    </row>
    <row r="597" spans="1:5" x14ac:dyDescent="0.25">
      <c r="A597" s="8" t="s">
        <v>1088</v>
      </c>
      <c r="B597" t="s">
        <v>1089</v>
      </c>
      <c r="C597" t="s">
        <v>6613</v>
      </c>
      <c r="D597" t="s">
        <v>6994</v>
      </c>
      <c r="E597" s="8" t="s">
        <v>1270</v>
      </c>
    </row>
    <row r="598" spans="1:5" x14ac:dyDescent="0.25">
      <c r="A598" s="8" t="s">
        <v>1090</v>
      </c>
      <c r="B598" t="s">
        <v>1091</v>
      </c>
      <c r="C598" t="s">
        <v>6591</v>
      </c>
      <c r="D598" t="s">
        <v>6995</v>
      </c>
      <c r="E598" s="8" t="s">
        <v>1842</v>
      </c>
    </row>
    <row r="599" spans="1:5" x14ac:dyDescent="0.25">
      <c r="A599" s="8" t="s">
        <v>1092</v>
      </c>
      <c r="B599" t="s">
        <v>1803</v>
      </c>
      <c r="C599" t="s">
        <v>6591</v>
      </c>
      <c r="D599" t="s">
        <v>6751</v>
      </c>
      <c r="E599" s="8" t="s">
        <v>884</v>
      </c>
    </row>
    <row r="600" spans="1:5" x14ac:dyDescent="0.25">
      <c r="A600" s="8" t="s">
        <v>2963</v>
      </c>
      <c r="B600" t="s">
        <v>2964</v>
      </c>
      <c r="C600" t="s">
        <v>2113</v>
      </c>
      <c r="D600" t="s">
        <v>6990</v>
      </c>
      <c r="E600" s="8" t="s">
        <v>1838</v>
      </c>
    </row>
    <row r="601" spans="1:5" x14ac:dyDescent="0.25">
      <c r="A601" s="8" t="s">
        <v>2965</v>
      </c>
      <c r="B601" t="s">
        <v>2158</v>
      </c>
      <c r="C601" t="s">
        <v>2110</v>
      </c>
      <c r="D601" t="s">
        <v>6737</v>
      </c>
      <c r="E601" s="8" t="s">
        <v>1838</v>
      </c>
    </row>
    <row r="602" spans="1:5" x14ac:dyDescent="0.25">
      <c r="A602" s="8" t="s">
        <v>2966</v>
      </c>
      <c r="B602" t="s">
        <v>2967</v>
      </c>
      <c r="C602" t="s">
        <v>2113</v>
      </c>
      <c r="D602" t="s">
        <v>6724</v>
      </c>
      <c r="E602" s="8" t="s">
        <v>1094</v>
      </c>
    </row>
    <row r="603" spans="1:5" x14ac:dyDescent="0.25">
      <c r="A603" s="8" t="s">
        <v>2968</v>
      </c>
      <c r="B603" t="s">
        <v>2969</v>
      </c>
      <c r="C603" t="s">
        <v>2113</v>
      </c>
      <c r="D603" t="s">
        <v>6715</v>
      </c>
      <c r="E603" s="8" t="s">
        <v>1097</v>
      </c>
    </row>
    <row r="604" spans="1:5" x14ac:dyDescent="0.25">
      <c r="A604" s="8" t="s">
        <v>2970</v>
      </c>
      <c r="B604" t="s">
        <v>2971</v>
      </c>
      <c r="C604" t="s">
        <v>2113</v>
      </c>
      <c r="D604" t="s">
        <v>6944</v>
      </c>
      <c r="E604" s="8" t="s">
        <v>1905</v>
      </c>
    </row>
    <row r="605" spans="1:5" x14ac:dyDescent="0.25">
      <c r="A605" s="8" t="s">
        <v>2972</v>
      </c>
      <c r="B605" t="s">
        <v>2973</v>
      </c>
      <c r="C605" t="s">
        <v>2051</v>
      </c>
      <c r="D605" t="s">
        <v>6996</v>
      </c>
      <c r="E605" s="8" t="s">
        <v>1905</v>
      </c>
    </row>
    <row r="606" spans="1:5" x14ac:dyDescent="0.25">
      <c r="A606" s="8" t="s">
        <v>2974</v>
      </c>
      <c r="B606" t="s">
        <v>2975</v>
      </c>
      <c r="C606" t="s">
        <v>2113</v>
      </c>
      <c r="D606" t="s">
        <v>6830</v>
      </c>
      <c r="E606" s="8" t="s">
        <v>1905</v>
      </c>
    </row>
    <row r="607" spans="1:5" x14ac:dyDescent="0.25">
      <c r="A607" s="8" t="s">
        <v>2976</v>
      </c>
      <c r="B607" t="s">
        <v>2277</v>
      </c>
      <c r="C607" t="s">
        <v>2113</v>
      </c>
      <c r="D607" t="s">
        <v>6786</v>
      </c>
      <c r="E607" s="8" t="s">
        <v>2599</v>
      </c>
    </row>
    <row r="608" spans="1:5" x14ac:dyDescent="0.25">
      <c r="A608" s="8" t="s">
        <v>2977</v>
      </c>
      <c r="B608" t="s">
        <v>2978</v>
      </c>
      <c r="C608" t="s">
        <v>2110</v>
      </c>
      <c r="D608" t="s">
        <v>6997</v>
      </c>
      <c r="E608" s="8" t="s">
        <v>1103</v>
      </c>
    </row>
    <row r="609" spans="1:5" x14ac:dyDescent="0.25">
      <c r="A609" s="8" t="s">
        <v>2979</v>
      </c>
      <c r="B609" t="s">
        <v>2980</v>
      </c>
      <c r="C609" t="s">
        <v>2051</v>
      </c>
      <c r="D609" t="s">
        <v>6998</v>
      </c>
      <c r="E609" s="8" t="s">
        <v>1856</v>
      </c>
    </row>
    <row r="610" spans="1:5" x14ac:dyDescent="0.25">
      <c r="A610" s="8" t="s">
        <v>78</v>
      </c>
      <c r="B610" t="s">
        <v>79</v>
      </c>
      <c r="C610" t="s">
        <v>1945</v>
      </c>
      <c r="D610" t="s">
        <v>6999</v>
      </c>
      <c r="E610" s="8" t="s">
        <v>1905</v>
      </c>
    </row>
    <row r="611" spans="1:5" x14ac:dyDescent="0.25">
      <c r="A611" s="8" t="s">
        <v>2981</v>
      </c>
      <c r="B611" t="s">
        <v>2982</v>
      </c>
      <c r="C611" t="s">
        <v>2051</v>
      </c>
      <c r="D611" t="s">
        <v>7000</v>
      </c>
      <c r="E611" s="8" t="s">
        <v>2983</v>
      </c>
    </row>
    <row r="612" spans="1:5" x14ac:dyDescent="0.25">
      <c r="A612" s="8" t="s">
        <v>2984</v>
      </c>
      <c r="B612" t="s">
        <v>2985</v>
      </c>
      <c r="C612" t="s">
        <v>2113</v>
      </c>
      <c r="D612" t="s">
        <v>7001</v>
      </c>
      <c r="E612" s="8" t="s">
        <v>1851</v>
      </c>
    </row>
    <row r="613" spans="1:5" x14ac:dyDescent="0.25">
      <c r="A613" s="8" t="s">
        <v>2986</v>
      </c>
      <c r="B613" t="s">
        <v>2987</v>
      </c>
      <c r="C613" t="s">
        <v>2051</v>
      </c>
      <c r="D613" t="s">
        <v>7002</v>
      </c>
      <c r="E613" s="8" t="s">
        <v>2988</v>
      </c>
    </row>
    <row r="614" spans="1:5" x14ac:dyDescent="0.25">
      <c r="A614" s="8" t="s">
        <v>2989</v>
      </c>
      <c r="B614" t="s">
        <v>2990</v>
      </c>
      <c r="C614" t="s">
        <v>2051</v>
      </c>
      <c r="D614" t="s">
        <v>7003</v>
      </c>
      <c r="E614" s="8" t="s">
        <v>2991</v>
      </c>
    </row>
    <row r="615" spans="1:5" x14ac:dyDescent="0.25">
      <c r="A615" s="8" t="s">
        <v>1804</v>
      </c>
      <c r="B615" t="s">
        <v>1805</v>
      </c>
      <c r="C615" t="s">
        <v>6591</v>
      </c>
      <c r="D615" t="s">
        <v>7004</v>
      </c>
      <c r="E615" s="8" t="s">
        <v>549</v>
      </c>
    </row>
    <row r="616" spans="1:5" x14ac:dyDescent="0.25">
      <c r="A616" s="8" t="s">
        <v>2992</v>
      </c>
      <c r="B616" t="s">
        <v>2993</v>
      </c>
      <c r="C616" t="s">
        <v>2994</v>
      </c>
      <c r="D616" t="s">
        <v>6620</v>
      </c>
      <c r="E616" s="8" t="s">
        <v>540</v>
      </c>
    </row>
    <row r="617" spans="1:5" x14ac:dyDescent="0.25">
      <c r="A617" s="8" t="s">
        <v>2995</v>
      </c>
      <c r="B617" t="s">
        <v>2996</v>
      </c>
      <c r="C617" t="s">
        <v>2110</v>
      </c>
      <c r="D617" t="s">
        <v>6986</v>
      </c>
      <c r="E617" s="8" t="s">
        <v>1904</v>
      </c>
    </row>
    <row r="618" spans="1:5" x14ac:dyDescent="0.25">
      <c r="A618" s="8" t="s">
        <v>2997</v>
      </c>
      <c r="B618" t="s">
        <v>2998</v>
      </c>
      <c r="C618" t="s">
        <v>2110</v>
      </c>
      <c r="D618" t="s">
        <v>6931</v>
      </c>
      <c r="E618" s="8" t="s">
        <v>1907</v>
      </c>
    </row>
    <row r="619" spans="1:5" x14ac:dyDescent="0.25">
      <c r="A619" s="8" t="s">
        <v>2999</v>
      </c>
      <c r="B619" t="s">
        <v>3000</v>
      </c>
      <c r="C619" t="s">
        <v>2113</v>
      </c>
      <c r="D619" t="s">
        <v>6797</v>
      </c>
      <c r="E619" s="8" t="s">
        <v>1279</v>
      </c>
    </row>
    <row r="620" spans="1:5" x14ac:dyDescent="0.25">
      <c r="A620" s="8" t="s">
        <v>3001</v>
      </c>
      <c r="B620" t="s">
        <v>2604</v>
      </c>
      <c r="C620" t="s">
        <v>2110</v>
      </c>
      <c r="D620" t="s">
        <v>7005</v>
      </c>
      <c r="E620" s="8" t="s">
        <v>1905</v>
      </c>
    </row>
    <row r="621" spans="1:5" x14ac:dyDescent="0.25">
      <c r="A621" s="8" t="s">
        <v>3002</v>
      </c>
      <c r="B621" t="s">
        <v>3003</v>
      </c>
      <c r="C621" t="s">
        <v>2110</v>
      </c>
      <c r="D621" t="s">
        <v>7006</v>
      </c>
      <c r="E621" s="8" t="s">
        <v>1905</v>
      </c>
    </row>
    <row r="622" spans="1:5" x14ac:dyDescent="0.25">
      <c r="A622" s="8" t="s">
        <v>3004</v>
      </c>
      <c r="B622" t="s">
        <v>2242</v>
      </c>
      <c r="C622" t="s">
        <v>2051</v>
      </c>
      <c r="D622" t="s">
        <v>6746</v>
      </c>
      <c r="E622" s="8" t="s">
        <v>3005</v>
      </c>
    </row>
    <row r="623" spans="1:5" x14ac:dyDescent="0.25">
      <c r="A623" s="8" t="s">
        <v>3006</v>
      </c>
      <c r="B623" t="s">
        <v>3007</v>
      </c>
      <c r="C623" t="s">
        <v>2113</v>
      </c>
      <c r="D623" t="s">
        <v>7007</v>
      </c>
      <c r="E623" s="8" t="s">
        <v>5</v>
      </c>
    </row>
    <row r="624" spans="1:5" x14ac:dyDescent="0.25">
      <c r="A624" s="8" t="s">
        <v>3008</v>
      </c>
      <c r="B624" t="s">
        <v>3009</v>
      </c>
      <c r="C624" t="s">
        <v>2113</v>
      </c>
      <c r="D624" t="s">
        <v>6965</v>
      </c>
      <c r="E624" s="8" t="s">
        <v>64</v>
      </c>
    </row>
    <row r="625" spans="1:5" x14ac:dyDescent="0.25">
      <c r="A625" s="8" t="s">
        <v>3010</v>
      </c>
      <c r="B625" t="s">
        <v>3011</v>
      </c>
      <c r="C625" t="s">
        <v>2113</v>
      </c>
      <c r="D625" t="s">
        <v>6997</v>
      </c>
      <c r="E625" s="8" t="s">
        <v>1103</v>
      </c>
    </row>
    <row r="626" spans="1:5" x14ac:dyDescent="0.25">
      <c r="A626" s="8" t="s">
        <v>3012</v>
      </c>
      <c r="B626" t="s">
        <v>2423</v>
      </c>
      <c r="C626" t="s">
        <v>2051</v>
      </c>
      <c r="D626" t="s">
        <v>6835</v>
      </c>
      <c r="E626" s="8" t="s">
        <v>1856</v>
      </c>
    </row>
    <row r="627" spans="1:5" x14ac:dyDescent="0.25">
      <c r="A627" s="8" t="s">
        <v>3013</v>
      </c>
      <c r="B627" t="s">
        <v>3014</v>
      </c>
      <c r="C627" t="s">
        <v>2113</v>
      </c>
      <c r="D627" t="s">
        <v>6621</v>
      </c>
      <c r="E627" s="8" t="s">
        <v>1402</v>
      </c>
    </row>
    <row r="628" spans="1:5" x14ac:dyDescent="0.25">
      <c r="A628" s="8" t="s">
        <v>3015</v>
      </c>
      <c r="B628" t="s">
        <v>3016</v>
      </c>
      <c r="C628" t="s">
        <v>2113</v>
      </c>
      <c r="D628" t="s">
        <v>6700</v>
      </c>
      <c r="E628" s="8" t="s">
        <v>2735</v>
      </c>
    </row>
    <row r="629" spans="1:5" x14ac:dyDescent="0.25">
      <c r="A629" s="8" t="s">
        <v>3017</v>
      </c>
      <c r="B629" t="s">
        <v>3018</v>
      </c>
      <c r="C629" t="s">
        <v>2110</v>
      </c>
      <c r="D629" t="s">
        <v>7008</v>
      </c>
      <c r="E629" s="8" t="s">
        <v>2749</v>
      </c>
    </row>
    <row r="630" spans="1:5" x14ac:dyDescent="0.25">
      <c r="A630" s="8" t="s">
        <v>3019</v>
      </c>
      <c r="B630" t="s">
        <v>3020</v>
      </c>
      <c r="C630" t="s">
        <v>2113</v>
      </c>
      <c r="D630" t="s">
        <v>7009</v>
      </c>
      <c r="E630" s="8" t="s">
        <v>1403</v>
      </c>
    </row>
    <row r="631" spans="1:5" x14ac:dyDescent="0.25">
      <c r="A631" s="8" t="s">
        <v>1864</v>
      </c>
      <c r="B631" t="s">
        <v>9</v>
      </c>
      <c r="C631" t="s">
        <v>2884</v>
      </c>
      <c r="D631" t="s">
        <v>7010</v>
      </c>
      <c r="E631" s="8" t="s">
        <v>1270</v>
      </c>
    </row>
    <row r="632" spans="1:5" x14ac:dyDescent="0.25">
      <c r="A632" s="8" t="s">
        <v>1865</v>
      </c>
      <c r="B632" t="s">
        <v>10</v>
      </c>
      <c r="C632" t="s">
        <v>7011</v>
      </c>
      <c r="D632" t="s">
        <v>7012</v>
      </c>
      <c r="E632" s="8" t="s">
        <v>1905</v>
      </c>
    </row>
    <row r="633" spans="1:5" x14ac:dyDescent="0.25">
      <c r="A633" s="8" t="s">
        <v>1806</v>
      </c>
      <c r="B633" t="s">
        <v>7013</v>
      </c>
      <c r="C633" t="s">
        <v>1970</v>
      </c>
      <c r="D633" t="s">
        <v>7014</v>
      </c>
      <c r="E633" s="8" t="s">
        <v>1905</v>
      </c>
    </row>
    <row r="634" spans="1:5" x14ac:dyDescent="0.25">
      <c r="A634" s="8" t="s">
        <v>3021</v>
      </c>
      <c r="B634" t="s">
        <v>998</v>
      </c>
      <c r="D634" t="s">
        <v>7015</v>
      </c>
      <c r="E634" s="8" t="s">
        <v>1905</v>
      </c>
    </row>
    <row r="635" spans="1:5" x14ac:dyDescent="0.25">
      <c r="A635" s="8" t="s">
        <v>1807</v>
      </c>
      <c r="B635" t="s">
        <v>1808</v>
      </c>
      <c r="C635" t="s">
        <v>6591</v>
      </c>
      <c r="D635" t="s">
        <v>7016</v>
      </c>
      <c r="E635" s="8" t="s">
        <v>1399</v>
      </c>
    </row>
    <row r="636" spans="1:5" x14ac:dyDescent="0.25">
      <c r="A636" s="8" t="s">
        <v>1809</v>
      </c>
      <c r="B636" t="s">
        <v>1810</v>
      </c>
      <c r="C636" t="s">
        <v>6692</v>
      </c>
      <c r="D636" t="s">
        <v>7017</v>
      </c>
      <c r="E636" s="8" t="s">
        <v>1270</v>
      </c>
    </row>
    <row r="637" spans="1:5" x14ac:dyDescent="0.25">
      <c r="A637" s="8" t="s">
        <v>1811</v>
      </c>
      <c r="B637" t="s">
        <v>1812</v>
      </c>
      <c r="C637" t="s">
        <v>6692</v>
      </c>
      <c r="D637" t="s">
        <v>7018</v>
      </c>
      <c r="E637" s="8" t="s">
        <v>1854</v>
      </c>
    </row>
    <row r="638" spans="1:5" x14ac:dyDescent="0.25">
      <c r="A638" s="8" t="s">
        <v>1813</v>
      </c>
      <c r="B638" t="s">
        <v>1814</v>
      </c>
      <c r="C638" t="s">
        <v>6591</v>
      </c>
      <c r="D638" t="s">
        <v>7019</v>
      </c>
      <c r="E638" s="8" t="s">
        <v>1297</v>
      </c>
    </row>
    <row r="639" spans="1:5" x14ac:dyDescent="0.25">
      <c r="A639" s="8" t="s">
        <v>1815</v>
      </c>
      <c r="B639" t="s">
        <v>1816</v>
      </c>
      <c r="C639" t="s">
        <v>6591</v>
      </c>
      <c r="D639" t="s">
        <v>7020</v>
      </c>
      <c r="E639" s="8" t="s">
        <v>1398</v>
      </c>
    </row>
    <row r="640" spans="1:5" x14ac:dyDescent="0.25">
      <c r="A640" s="8" t="s">
        <v>3022</v>
      </c>
      <c r="B640" t="s">
        <v>3023</v>
      </c>
      <c r="C640" t="s">
        <v>2110</v>
      </c>
      <c r="D640" t="s">
        <v>7021</v>
      </c>
      <c r="E640" s="8" t="s">
        <v>1270</v>
      </c>
    </row>
    <row r="641" spans="1:5" x14ac:dyDescent="0.25">
      <c r="A641" s="8" t="s">
        <v>3024</v>
      </c>
      <c r="B641" t="s">
        <v>3025</v>
      </c>
      <c r="C641" t="s">
        <v>2110</v>
      </c>
      <c r="D641" t="s">
        <v>7001</v>
      </c>
      <c r="E641" s="8" t="s">
        <v>1851</v>
      </c>
    </row>
    <row r="642" spans="1:5" x14ac:dyDescent="0.25">
      <c r="A642" s="8" t="s">
        <v>3026</v>
      </c>
      <c r="B642" t="s">
        <v>3027</v>
      </c>
      <c r="C642" t="s">
        <v>2113</v>
      </c>
      <c r="D642" t="s">
        <v>6734</v>
      </c>
      <c r="E642" s="8" t="s">
        <v>2273</v>
      </c>
    </row>
    <row r="643" spans="1:5" x14ac:dyDescent="0.25">
      <c r="A643" s="8" t="s">
        <v>3028</v>
      </c>
      <c r="B643" t="s">
        <v>3029</v>
      </c>
      <c r="C643" t="s">
        <v>2113</v>
      </c>
      <c r="D643" t="s">
        <v>6778</v>
      </c>
      <c r="E643" s="8" t="s">
        <v>2257</v>
      </c>
    </row>
    <row r="644" spans="1:5" x14ac:dyDescent="0.25">
      <c r="A644" s="8" t="s">
        <v>3030</v>
      </c>
      <c r="B644" t="s">
        <v>3031</v>
      </c>
      <c r="C644" t="s">
        <v>2113</v>
      </c>
      <c r="D644" t="s">
        <v>7022</v>
      </c>
      <c r="E644" s="8" t="s">
        <v>1905</v>
      </c>
    </row>
    <row r="645" spans="1:5" x14ac:dyDescent="0.25">
      <c r="A645" s="8" t="s">
        <v>3032</v>
      </c>
      <c r="B645" t="s">
        <v>2772</v>
      </c>
      <c r="C645" t="s">
        <v>2113</v>
      </c>
      <c r="D645" t="s">
        <v>6754</v>
      </c>
      <c r="E645" s="8" t="s">
        <v>1905</v>
      </c>
    </row>
    <row r="646" spans="1:5" x14ac:dyDescent="0.25">
      <c r="A646" s="8" t="s">
        <v>3033</v>
      </c>
      <c r="B646" t="s">
        <v>3034</v>
      </c>
      <c r="C646" t="s">
        <v>2113</v>
      </c>
      <c r="D646" t="s">
        <v>7023</v>
      </c>
      <c r="E646" s="8" t="s">
        <v>1905</v>
      </c>
    </row>
    <row r="647" spans="1:5" x14ac:dyDescent="0.25">
      <c r="A647" s="8" t="s">
        <v>3035</v>
      </c>
      <c r="B647" t="s">
        <v>3036</v>
      </c>
      <c r="C647" t="s">
        <v>2113</v>
      </c>
      <c r="D647" t="s">
        <v>6854</v>
      </c>
      <c r="E647" s="8" t="s">
        <v>1851</v>
      </c>
    </row>
    <row r="648" spans="1:5" x14ac:dyDescent="0.25">
      <c r="A648" s="8" t="s">
        <v>3037</v>
      </c>
      <c r="B648" t="s">
        <v>3038</v>
      </c>
      <c r="C648" t="s">
        <v>2113</v>
      </c>
      <c r="D648" t="s">
        <v>7008</v>
      </c>
      <c r="E648" s="8" t="s">
        <v>2749</v>
      </c>
    </row>
    <row r="649" spans="1:5" x14ac:dyDescent="0.25">
      <c r="A649" s="8" t="s">
        <v>3039</v>
      </c>
      <c r="B649" t="s">
        <v>2774</v>
      </c>
      <c r="C649" t="s">
        <v>2113</v>
      </c>
      <c r="D649" t="s">
        <v>6756</v>
      </c>
      <c r="E649" s="8" t="s">
        <v>2649</v>
      </c>
    </row>
    <row r="650" spans="1:5" x14ac:dyDescent="0.25">
      <c r="A650" s="8" t="s">
        <v>3040</v>
      </c>
      <c r="B650" t="s">
        <v>3041</v>
      </c>
      <c r="C650" t="s">
        <v>2113</v>
      </c>
      <c r="D650" t="s">
        <v>7024</v>
      </c>
      <c r="E650" s="8" t="s">
        <v>2754</v>
      </c>
    </row>
    <row r="651" spans="1:5" x14ac:dyDescent="0.25">
      <c r="A651" s="8" t="s">
        <v>3042</v>
      </c>
      <c r="B651" t="s">
        <v>3043</v>
      </c>
      <c r="C651" t="s">
        <v>2113</v>
      </c>
      <c r="D651" t="s">
        <v>7025</v>
      </c>
      <c r="E651" s="8" t="s">
        <v>1856</v>
      </c>
    </row>
    <row r="652" spans="1:5" x14ac:dyDescent="0.25">
      <c r="A652" s="8" t="s">
        <v>3044</v>
      </c>
      <c r="B652" t="s">
        <v>3045</v>
      </c>
      <c r="C652" t="s">
        <v>2113</v>
      </c>
      <c r="D652" t="s">
        <v>7026</v>
      </c>
      <c r="E652" s="8" t="s">
        <v>2194</v>
      </c>
    </row>
    <row r="653" spans="1:5" x14ac:dyDescent="0.25">
      <c r="A653" s="8" t="s">
        <v>1866</v>
      </c>
      <c r="B653" t="s">
        <v>998</v>
      </c>
      <c r="C653" t="s">
        <v>3046</v>
      </c>
      <c r="D653" t="s">
        <v>6620</v>
      </c>
      <c r="E653" s="8" t="s">
        <v>1270</v>
      </c>
    </row>
    <row r="654" spans="1:5" x14ac:dyDescent="0.25">
      <c r="A654" s="8" t="s">
        <v>1867</v>
      </c>
      <c r="B654" t="s">
        <v>998</v>
      </c>
      <c r="C654" t="s">
        <v>3046</v>
      </c>
      <c r="D654" t="s">
        <v>6620</v>
      </c>
      <c r="E654" s="8" t="s">
        <v>1905</v>
      </c>
    </row>
    <row r="655" spans="1:5" x14ac:dyDescent="0.25">
      <c r="A655" s="8" t="s">
        <v>1868</v>
      </c>
      <c r="B655" t="s">
        <v>998</v>
      </c>
      <c r="C655" t="s">
        <v>3046</v>
      </c>
      <c r="D655" t="s">
        <v>7027</v>
      </c>
      <c r="E655" s="8" t="s">
        <v>1905</v>
      </c>
    </row>
    <row r="656" spans="1:5" x14ac:dyDescent="0.25">
      <c r="A656" s="8" t="s">
        <v>1869</v>
      </c>
      <c r="B656" t="s">
        <v>998</v>
      </c>
      <c r="C656" t="s">
        <v>3046</v>
      </c>
      <c r="D656" t="s">
        <v>7028</v>
      </c>
      <c r="E656" s="8" t="s">
        <v>1905</v>
      </c>
    </row>
    <row r="657" spans="1:5" x14ac:dyDescent="0.25">
      <c r="A657" s="8" t="s">
        <v>3047</v>
      </c>
      <c r="B657" t="s">
        <v>998</v>
      </c>
      <c r="C657" t="s">
        <v>3048</v>
      </c>
      <c r="D657" t="s">
        <v>7029</v>
      </c>
      <c r="E657" s="8" t="s">
        <v>1177</v>
      </c>
    </row>
    <row r="658" spans="1:5" x14ac:dyDescent="0.25">
      <c r="A658" s="8" t="s">
        <v>1870</v>
      </c>
      <c r="B658" t="s">
        <v>998</v>
      </c>
      <c r="C658" t="s">
        <v>3046</v>
      </c>
      <c r="D658" t="s">
        <v>1319</v>
      </c>
      <c r="E658" s="8" t="s">
        <v>1905</v>
      </c>
    </row>
    <row r="659" spans="1:5" x14ac:dyDescent="0.25">
      <c r="A659" s="8" t="s">
        <v>80</v>
      </c>
      <c r="B659" t="s">
        <v>998</v>
      </c>
      <c r="C659" t="s">
        <v>2935</v>
      </c>
      <c r="D659" t="s">
        <v>81</v>
      </c>
      <c r="E659" s="8" t="s">
        <v>1907</v>
      </c>
    </row>
    <row r="660" spans="1:5" x14ac:dyDescent="0.25">
      <c r="A660" s="8" t="s">
        <v>3049</v>
      </c>
      <c r="B660" t="s">
        <v>998</v>
      </c>
      <c r="C660" t="s">
        <v>3050</v>
      </c>
      <c r="D660" t="s">
        <v>7030</v>
      </c>
      <c r="E660" s="8" t="s">
        <v>1905</v>
      </c>
    </row>
    <row r="661" spans="1:5" x14ac:dyDescent="0.25">
      <c r="A661" s="8" t="s">
        <v>1817</v>
      </c>
      <c r="B661" t="s">
        <v>1818</v>
      </c>
      <c r="C661" t="s">
        <v>6692</v>
      </c>
      <c r="D661" t="s">
        <v>7031</v>
      </c>
      <c r="E661" s="8" t="s">
        <v>1399</v>
      </c>
    </row>
    <row r="662" spans="1:5" x14ac:dyDescent="0.25">
      <c r="A662" s="8" t="s">
        <v>1819</v>
      </c>
      <c r="B662" t="s">
        <v>1820</v>
      </c>
      <c r="C662" t="s">
        <v>6591</v>
      </c>
      <c r="D662" t="s">
        <v>7032</v>
      </c>
      <c r="E662" s="8" t="s">
        <v>1905</v>
      </c>
    </row>
    <row r="663" spans="1:5" x14ac:dyDescent="0.25">
      <c r="A663" s="8" t="s">
        <v>1821</v>
      </c>
      <c r="B663" t="s">
        <v>1822</v>
      </c>
      <c r="C663" t="s">
        <v>6591</v>
      </c>
      <c r="D663" t="s">
        <v>6602</v>
      </c>
      <c r="E663" s="8" t="s">
        <v>1905</v>
      </c>
    </row>
    <row r="664" spans="1:5" x14ac:dyDescent="0.25">
      <c r="A664" s="8" t="s">
        <v>1823</v>
      </c>
      <c r="B664" t="s">
        <v>1824</v>
      </c>
      <c r="C664" t="s">
        <v>6591</v>
      </c>
      <c r="D664" t="s">
        <v>6595</v>
      </c>
      <c r="E664" s="8" t="s">
        <v>1094</v>
      </c>
    </row>
    <row r="665" spans="1:5" x14ac:dyDescent="0.25">
      <c r="A665" s="8" t="s">
        <v>1825</v>
      </c>
      <c r="B665" t="s">
        <v>1826</v>
      </c>
      <c r="C665" t="s">
        <v>1949</v>
      </c>
      <c r="D665" t="s">
        <v>7033</v>
      </c>
      <c r="E665" s="8" t="s">
        <v>1856</v>
      </c>
    </row>
    <row r="666" spans="1:5" x14ac:dyDescent="0.25">
      <c r="A666" s="8" t="s">
        <v>1827</v>
      </c>
      <c r="B666" t="s">
        <v>1828</v>
      </c>
      <c r="C666" t="s">
        <v>6692</v>
      </c>
      <c r="D666" t="s">
        <v>7034</v>
      </c>
      <c r="E666" s="8" t="s">
        <v>1094</v>
      </c>
    </row>
    <row r="667" spans="1:5" x14ac:dyDescent="0.25">
      <c r="A667" s="8" t="s">
        <v>3051</v>
      </c>
      <c r="B667" t="s">
        <v>3052</v>
      </c>
      <c r="C667" t="s">
        <v>2113</v>
      </c>
      <c r="D667" t="s">
        <v>7021</v>
      </c>
      <c r="E667" s="8" t="s">
        <v>1270</v>
      </c>
    </row>
    <row r="668" spans="1:5" x14ac:dyDescent="0.25">
      <c r="A668" s="8" t="s">
        <v>3053</v>
      </c>
      <c r="B668" t="s">
        <v>2351</v>
      </c>
      <c r="C668" t="s">
        <v>2051</v>
      </c>
      <c r="D668" t="s">
        <v>6597</v>
      </c>
      <c r="E668" s="8" t="s">
        <v>1294</v>
      </c>
    </row>
    <row r="669" spans="1:5" x14ac:dyDescent="0.25">
      <c r="A669" s="8" t="s">
        <v>3054</v>
      </c>
      <c r="B669" t="s">
        <v>3055</v>
      </c>
      <c r="C669" t="s">
        <v>2113</v>
      </c>
      <c r="D669" t="s">
        <v>6950</v>
      </c>
      <c r="E669" s="8" t="s">
        <v>910</v>
      </c>
    </row>
    <row r="670" spans="1:5" x14ac:dyDescent="0.25">
      <c r="A670" s="8" t="s">
        <v>3056</v>
      </c>
      <c r="B670" t="s">
        <v>3057</v>
      </c>
      <c r="C670" t="s">
        <v>2113</v>
      </c>
      <c r="D670" t="s">
        <v>6789</v>
      </c>
      <c r="E670" s="8" t="s">
        <v>549</v>
      </c>
    </row>
    <row r="671" spans="1:5" x14ac:dyDescent="0.25">
      <c r="A671" s="8" t="s">
        <v>3058</v>
      </c>
      <c r="B671" t="s">
        <v>3059</v>
      </c>
      <c r="C671" t="s">
        <v>2113</v>
      </c>
      <c r="D671" t="s">
        <v>6861</v>
      </c>
      <c r="E671" s="8" t="s">
        <v>2529</v>
      </c>
    </row>
    <row r="672" spans="1:5" x14ac:dyDescent="0.25">
      <c r="A672" s="8" t="s">
        <v>3060</v>
      </c>
      <c r="B672" t="s">
        <v>3061</v>
      </c>
      <c r="C672" t="s">
        <v>2113</v>
      </c>
      <c r="D672" t="s">
        <v>7035</v>
      </c>
      <c r="E672" s="8" t="s">
        <v>2633</v>
      </c>
    </row>
    <row r="673" spans="1:5" x14ac:dyDescent="0.25">
      <c r="A673" s="8" t="s">
        <v>1829</v>
      </c>
      <c r="B673" t="s">
        <v>972</v>
      </c>
      <c r="C673" t="s">
        <v>6692</v>
      </c>
      <c r="D673" t="s">
        <v>7036</v>
      </c>
      <c r="E673" s="8" t="s">
        <v>1256</v>
      </c>
    </row>
    <row r="674" spans="1:5" x14ac:dyDescent="0.25">
      <c r="A674" s="8" t="s">
        <v>973</v>
      </c>
      <c r="B674" t="s">
        <v>974</v>
      </c>
      <c r="C674" t="s">
        <v>6591</v>
      </c>
      <c r="D674" t="s">
        <v>7037</v>
      </c>
      <c r="E674" s="8" t="s">
        <v>1293</v>
      </c>
    </row>
    <row r="675" spans="1:5" x14ac:dyDescent="0.25">
      <c r="A675" s="8" t="s">
        <v>975</v>
      </c>
      <c r="B675" t="s">
        <v>976</v>
      </c>
      <c r="C675" t="s">
        <v>6591</v>
      </c>
      <c r="D675" t="s">
        <v>6798</v>
      </c>
      <c r="E675" s="8" t="s">
        <v>1094</v>
      </c>
    </row>
    <row r="676" spans="1:5" x14ac:dyDescent="0.25">
      <c r="A676" s="8" t="s">
        <v>977</v>
      </c>
      <c r="B676" t="s">
        <v>978</v>
      </c>
      <c r="C676" t="s">
        <v>6591</v>
      </c>
      <c r="D676" t="s">
        <v>6754</v>
      </c>
      <c r="E676" s="8" t="s">
        <v>1854</v>
      </c>
    </row>
    <row r="677" spans="1:5" x14ac:dyDescent="0.25">
      <c r="A677" s="8" t="s">
        <v>3062</v>
      </c>
      <c r="B677" t="s">
        <v>3063</v>
      </c>
      <c r="C677" t="s">
        <v>2113</v>
      </c>
      <c r="D677" t="s">
        <v>6989</v>
      </c>
      <c r="E677" s="8" t="s">
        <v>2944</v>
      </c>
    </row>
    <row r="678" spans="1:5" x14ac:dyDescent="0.25">
      <c r="A678" s="8" t="s">
        <v>3064</v>
      </c>
      <c r="B678" t="s">
        <v>3065</v>
      </c>
      <c r="C678" t="s">
        <v>2113</v>
      </c>
      <c r="D678" t="s">
        <v>6727</v>
      </c>
      <c r="E678" s="8" t="s">
        <v>1293</v>
      </c>
    </row>
    <row r="679" spans="1:5" x14ac:dyDescent="0.25">
      <c r="A679" s="8" t="s">
        <v>3066</v>
      </c>
      <c r="B679" t="s">
        <v>3067</v>
      </c>
      <c r="C679" t="s">
        <v>2113</v>
      </c>
      <c r="D679" t="s">
        <v>7038</v>
      </c>
      <c r="E679" s="8" t="s">
        <v>1270</v>
      </c>
    </row>
    <row r="680" spans="1:5" x14ac:dyDescent="0.25">
      <c r="A680" s="8" t="s">
        <v>3068</v>
      </c>
      <c r="B680" t="s">
        <v>3069</v>
      </c>
      <c r="C680" t="s">
        <v>2113</v>
      </c>
      <c r="D680" t="s">
        <v>6972</v>
      </c>
      <c r="E680" s="8" t="s">
        <v>2929</v>
      </c>
    </row>
    <row r="681" spans="1:5" x14ac:dyDescent="0.25">
      <c r="A681" s="8" t="s">
        <v>3070</v>
      </c>
      <c r="B681" t="s">
        <v>3071</v>
      </c>
      <c r="C681" t="s">
        <v>2113</v>
      </c>
      <c r="D681" t="s">
        <v>7039</v>
      </c>
      <c r="E681" s="8" t="s">
        <v>1912</v>
      </c>
    </row>
    <row r="682" spans="1:5" x14ac:dyDescent="0.25">
      <c r="A682" s="8" t="s">
        <v>3072</v>
      </c>
      <c r="B682" t="s">
        <v>3073</v>
      </c>
      <c r="C682" t="s">
        <v>2113</v>
      </c>
      <c r="D682" t="s">
        <v>7040</v>
      </c>
      <c r="E682" s="8" t="s">
        <v>2303</v>
      </c>
    </row>
    <row r="683" spans="1:5" x14ac:dyDescent="0.25">
      <c r="A683" s="8" t="s">
        <v>3074</v>
      </c>
      <c r="B683" t="s">
        <v>3075</v>
      </c>
      <c r="C683" t="s">
        <v>2113</v>
      </c>
      <c r="D683" t="s">
        <v>7016</v>
      </c>
      <c r="E683" s="8" t="s">
        <v>1399</v>
      </c>
    </row>
    <row r="684" spans="1:5" x14ac:dyDescent="0.25">
      <c r="A684" s="8" t="s">
        <v>3076</v>
      </c>
      <c r="B684" t="s">
        <v>3077</v>
      </c>
      <c r="C684" t="s">
        <v>2113</v>
      </c>
      <c r="D684" t="s">
        <v>7041</v>
      </c>
      <c r="E684" s="8" t="s">
        <v>2656</v>
      </c>
    </row>
    <row r="685" spans="1:5" x14ac:dyDescent="0.25">
      <c r="A685" s="8" t="s">
        <v>3078</v>
      </c>
      <c r="B685" t="s">
        <v>3079</v>
      </c>
      <c r="C685" t="s">
        <v>2110</v>
      </c>
      <c r="D685" t="s">
        <v>7039</v>
      </c>
      <c r="E685" s="8" t="s">
        <v>1912</v>
      </c>
    </row>
    <row r="686" spans="1:5" x14ac:dyDescent="0.25">
      <c r="A686" s="8" t="s">
        <v>3080</v>
      </c>
      <c r="B686" t="s">
        <v>3081</v>
      </c>
      <c r="C686" t="s">
        <v>2051</v>
      </c>
      <c r="D686" t="s">
        <v>7042</v>
      </c>
      <c r="E686" s="8" t="s">
        <v>540</v>
      </c>
    </row>
    <row r="687" spans="1:5" x14ac:dyDescent="0.25">
      <c r="A687" s="8" t="s">
        <v>3082</v>
      </c>
      <c r="B687" t="s">
        <v>3083</v>
      </c>
      <c r="C687" t="s">
        <v>2413</v>
      </c>
      <c r="D687" t="s">
        <v>7025</v>
      </c>
      <c r="E687" s="8" t="s">
        <v>1856</v>
      </c>
    </row>
    <row r="688" spans="1:5" x14ac:dyDescent="0.25">
      <c r="A688" s="8" t="s">
        <v>3084</v>
      </c>
      <c r="B688" t="s">
        <v>3085</v>
      </c>
      <c r="C688" t="s">
        <v>2113</v>
      </c>
      <c r="D688" t="s">
        <v>7043</v>
      </c>
      <c r="E688" s="8" t="s">
        <v>1905</v>
      </c>
    </row>
    <row r="689" spans="1:5" x14ac:dyDescent="0.25">
      <c r="A689" s="8" t="s">
        <v>3086</v>
      </c>
      <c r="B689" t="s">
        <v>3087</v>
      </c>
      <c r="C689" t="s">
        <v>3088</v>
      </c>
      <c r="D689" t="s">
        <v>6731</v>
      </c>
      <c r="E689" s="8" t="s">
        <v>1905</v>
      </c>
    </row>
    <row r="690" spans="1:5" x14ac:dyDescent="0.25">
      <c r="A690" s="8" t="s">
        <v>979</v>
      </c>
      <c r="B690" t="s">
        <v>980</v>
      </c>
      <c r="C690" t="s">
        <v>6692</v>
      </c>
      <c r="D690" t="s">
        <v>7044</v>
      </c>
      <c r="E690" s="8" t="s">
        <v>1904</v>
      </c>
    </row>
    <row r="691" spans="1:5" x14ac:dyDescent="0.25">
      <c r="A691" s="8" t="s">
        <v>82</v>
      </c>
      <c r="B691" t="s">
        <v>83</v>
      </c>
      <c r="C691" t="s">
        <v>3089</v>
      </c>
      <c r="D691" t="s">
        <v>6630</v>
      </c>
      <c r="E691" s="8" t="s">
        <v>1905</v>
      </c>
    </row>
    <row r="692" spans="1:5" x14ac:dyDescent="0.25">
      <c r="A692" s="8" t="s">
        <v>3090</v>
      </c>
      <c r="B692" t="s">
        <v>2423</v>
      </c>
      <c r="C692" t="s">
        <v>2051</v>
      </c>
      <c r="D692" t="s">
        <v>6835</v>
      </c>
      <c r="E692" s="8" t="s">
        <v>1270</v>
      </c>
    </row>
    <row r="693" spans="1:5" x14ac:dyDescent="0.25">
      <c r="A693" s="8" t="s">
        <v>3091</v>
      </c>
      <c r="B693" t="s">
        <v>3092</v>
      </c>
      <c r="C693" t="s">
        <v>2051</v>
      </c>
      <c r="D693" t="s">
        <v>7045</v>
      </c>
      <c r="E693" s="8" t="s">
        <v>3093</v>
      </c>
    </row>
    <row r="694" spans="1:5" x14ac:dyDescent="0.25">
      <c r="A694" s="8" t="s">
        <v>3094</v>
      </c>
      <c r="B694" t="s">
        <v>3095</v>
      </c>
      <c r="C694" t="s">
        <v>2051</v>
      </c>
      <c r="D694" t="s">
        <v>7046</v>
      </c>
      <c r="E694" s="8" t="s">
        <v>1851</v>
      </c>
    </row>
    <row r="695" spans="1:5" x14ac:dyDescent="0.25">
      <c r="A695" s="8" t="s">
        <v>3096</v>
      </c>
      <c r="B695" t="s">
        <v>3097</v>
      </c>
      <c r="C695" t="s">
        <v>2110</v>
      </c>
      <c r="D695" t="s">
        <v>7016</v>
      </c>
      <c r="E695" s="8" t="s">
        <v>1399</v>
      </c>
    </row>
    <row r="696" spans="1:5" x14ac:dyDescent="0.25">
      <c r="A696" s="8" t="s">
        <v>1871</v>
      </c>
      <c r="B696" t="s">
        <v>11</v>
      </c>
      <c r="C696" t="s">
        <v>3098</v>
      </c>
      <c r="D696" t="s">
        <v>7047</v>
      </c>
      <c r="E696" s="8" t="s">
        <v>1905</v>
      </c>
    </row>
    <row r="697" spans="1:5" x14ac:dyDescent="0.25">
      <c r="A697" s="8" t="s">
        <v>84</v>
      </c>
      <c r="B697" t="s">
        <v>85</v>
      </c>
      <c r="C697" t="s">
        <v>3098</v>
      </c>
      <c r="D697" t="s">
        <v>7048</v>
      </c>
      <c r="E697" s="8" t="s">
        <v>1905</v>
      </c>
    </row>
    <row r="698" spans="1:5" x14ac:dyDescent="0.25">
      <c r="A698" s="8" t="s">
        <v>3099</v>
      </c>
      <c r="B698" t="s">
        <v>998</v>
      </c>
      <c r="E698" s="8" t="s">
        <v>1905</v>
      </c>
    </row>
    <row r="699" spans="1:5" x14ac:dyDescent="0.25">
      <c r="A699" s="8" t="s">
        <v>3100</v>
      </c>
      <c r="B699" t="s">
        <v>998</v>
      </c>
      <c r="E699" s="8" t="s">
        <v>1905</v>
      </c>
    </row>
    <row r="700" spans="1:5" x14ac:dyDescent="0.25">
      <c r="A700" s="8" t="s">
        <v>3101</v>
      </c>
      <c r="B700" t="s">
        <v>998</v>
      </c>
      <c r="E700" s="8" t="s">
        <v>1905</v>
      </c>
    </row>
    <row r="701" spans="1:5" x14ac:dyDescent="0.25">
      <c r="A701" s="8" t="s">
        <v>3102</v>
      </c>
      <c r="B701" t="s">
        <v>998</v>
      </c>
      <c r="D701" t="s">
        <v>7049</v>
      </c>
      <c r="E701" s="8" t="s">
        <v>1905</v>
      </c>
    </row>
    <row r="702" spans="1:5" x14ac:dyDescent="0.25">
      <c r="A702" s="8" t="s">
        <v>3103</v>
      </c>
      <c r="B702" t="s">
        <v>998</v>
      </c>
      <c r="E702" s="8" t="s">
        <v>1905</v>
      </c>
    </row>
    <row r="703" spans="1:5" x14ac:dyDescent="0.25">
      <c r="A703" s="8" t="s">
        <v>3104</v>
      </c>
      <c r="B703" t="s">
        <v>998</v>
      </c>
      <c r="E703" s="8" t="s">
        <v>1905</v>
      </c>
    </row>
    <row r="704" spans="1:5" x14ac:dyDescent="0.25">
      <c r="A704" s="8" t="s">
        <v>3105</v>
      </c>
      <c r="B704" t="s">
        <v>998</v>
      </c>
      <c r="E704" s="8" t="s">
        <v>1905</v>
      </c>
    </row>
    <row r="705" spans="1:5" x14ac:dyDescent="0.25">
      <c r="A705" s="8" t="s">
        <v>3106</v>
      </c>
      <c r="B705" t="s">
        <v>2606</v>
      </c>
      <c r="C705" t="s">
        <v>2110</v>
      </c>
      <c r="D705" t="s">
        <v>6881</v>
      </c>
      <c r="E705" s="8" t="s">
        <v>1403</v>
      </c>
    </row>
    <row r="706" spans="1:5" x14ac:dyDescent="0.25">
      <c r="A706" s="8" t="s">
        <v>3107</v>
      </c>
      <c r="B706" t="s">
        <v>3108</v>
      </c>
      <c r="C706" t="s">
        <v>6646</v>
      </c>
      <c r="D706" t="s">
        <v>7050</v>
      </c>
      <c r="E706" s="8" t="s">
        <v>1904</v>
      </c>
    </row>
    <row r="707" spans="1:5" x14ac:dyDescent="0.25">
      <c r="A707" s="8" t="s">
        <v>7051</v>
      </c>
      <c r="B707" t="s">
        <v>7052</v>
      </c>
      <c r="C707" t="s">
        <v>7053</v>
      </c>
      <c r="D707" t="s">
        <v>7054</v>
      </c>
      <c r="E707" s="8" t="s">
        <v>1905</v>
      </c>
    </row>
    <row r="708" spans="1:5" x14ac:dyDescent="0.25">
      <c r="A708" s="8" t="s">
        <v>981</v>
      </c>
      <c r="B708" t="s">
        <v>982</v>
      </c>
      <c r="C708" t="s">
        <v>6591</v>
      </c>
      <c r="D708" t="s">
        <v>6715</v>
      </c>
      <c r="E708" s="8" t="s">
        <v>550</v>
      </c>
    </row>
    <row r="709" spans="1:5" x14ac:dyDescent="0.25">
      <c r="A709" s="8" t="s">
        <v>3109</v>
      </c>
      <c r="B709" t="s">
        <v>3110</v>
      </c>
      <c r="C709" t="s">
        <v>2113</v>
      </c>
      <c r="D709" t="s">
        <v>6737</v>
      </c>
      <c r="E709" s="8" t="s">
        <v>1838</v>
      </c>
    </row>
    <row r="710" spans="1:5" x14ac:dyDescent="0.25">
      <c r="A710" s="8" t="s">
        <v>3111</v>
      </c>
      <c r="B710" t="s">
        <v>3112</v>
      </c>
      <c r="C710" t="s">
        <v>2113</v>
      </c>
      <c r="D710" t="s">
        <v>7055</v>
      </c>
      <c r="E710" s="8" t="s">
        <v>2252</v>
      </c>
    </row>
    <row r="711" spans="1:5" x14ac:dyDescent="0.25">
      <c r="A711" s="8" t="s">
        <v>3113</v>
      </c>
      <c r="B711" t="s">
        <v>2150</v>
      </c>
      <c r="C711" t="s">
        <v>2051</v>
      </c>
      <c r="D711" t="s">
        <v>6602</v>
      </c>
      <c r="E711" s="8" t="s">
        <v>1456</v>
      </c>
    </row>
    <row r="712" spans="1:5" x14ac:dyDescent="0.25">
      <c r="A712" s="8" t="s">
        <v>3114</v>
      </c>
      <c r="B712" t="s">
        <v>3115</v>
      </c>
      <c r="C712" t="s">
        <v>2110</v>
      </c>
      <c r="D712" t="s">
        <v>7022</v>
      </c>
      <c r="E712" s="8" t="s">
        <v>1905</v>
      </c>
    </row>
    <row r="713" spans="1:5" x14ac:dyDescent="0.25">
      <c r="A713" s="8" t="s">
        <v>3116</v>
      </c>
      <c r="B713" t="s">
        <v>998</v>
      </c>
      <c r="E713" s="8" t="s">
        <v>1905</v>
      </c>
    </row>
    <row r="714" spans="1:5" x14ac:dyDescent="0.25">
      <c r="A714" s="8" t="s">
        <v>3117</v>
      </c>
      <c r="B714" t="s">
        <v>3118</v>
      </c>
      <c r="C714" t="s">
        <v>2113</v>
      </c>
      <c r="D714" t="s">
        <v>7056</v>
      </c>
      <c r="E714" s="8" t="s">
        <v>1905</v>
      </c>
    </row>
    <row r="715" spans="1:5" x14ac:dyDescent="0.25">
      <c r="A715" s="8" t="s">
        <v>3119</v>
      </c>
      <c r="B715" t="s">
        <v>3120</v>
      </c>
      <c r="C715" t="s">
        <v>2113</v>
      </c>
      <c r="D715" t="s">
        <v>6945</v>
      </c>
      <c r="E715" s="8" t="s">
        <v>1103</v>
      </c>
    </row>
    <row r="716" spans="1:5" x14ac:dyDescent="0.25">
      <c r="A716" s="8" t="s">
        <v>3121</v>
      </c>
      <c r="B716" t="s">
        <v>3122</v>
      </c>
      <c r="C716" t="s">
        <v>2051</v>
      </c>
      <c r="D716" t="s">
        <v>7057</v>
      </c>
      <c r="E716" s="8" t="s">
        <v>1905</v>
      </c>
    </row>
    <row r="717" spans="1:5" x14ac:dyDescent="0.25">
      <c r="A717" s="8" t="s">
        <v>3123</v>
      </c>
      <c r="B717" t="s">
        <v>3124</v>
      </c>
      <c r="C717" t="s">
        <v>2051</v>
      </c>
      <c r="D717" t="s">
        <v>6995</v>
      </c>
      <c r="E717" s="8" t="s">
        <v>2791</v>
      </c>
    </row>
    <row r="718" spans="1:5" x14ac:dyDescent="0.25">
      <c r="A718" s="8" t="s">
        <v>3125</v>
      </c>
      <c r="B718" t="s">
        <v>3126</v>
      </c>
      <c r="C718" t="s">
        <v>2113</v>
      </c>
      <c r="D718" t="s">
        <v>6907</v>
      </c>
      <c r="E718" s="8" t="s">
        <v>1401</v>
      </c>
    </row>
    <row r="719" spans="1:5" x14ac:dyDescent="0.25">
      <c r="A719" s="8" t="s">
        <v>3127</v>
      </c>
      <c r="B719" t="s">
        <v>3085</v>
      </c>
      <c r="C719" t="s">
        <v>2113</v>
      </c>
      <c r="D719" t="s">
        <v>7043</v>
      </c>
      <c r="E719" s="8" t="s">
        <v>1294</v>
      </c>
    </row>
    <row r="720" spans="1:5" x14ac:dyDescent="0.25">
      <c r="A720" s="8" t="s">
        <v>983</v>
      </c>
      <c r="B720" t="s">
        <v>3128</v>
      </c>
      <c r="C720" t="s">
        <v>7058</v>
      </c>
      <c r="D720" t="s">
        <v>7059</v>
      </c>
      <c r="E720" s="8" t="s">
        <v>1905</v>
      </c>
    </row>
    <row r="721" spans="1:5" x14ac:dyDescent="0.25">
      <c r="A721" s="8" t="s">
        <v>3129</v>
      </c>
      <c r="B721" t="s">
        <v>3110</v>
      </c>
      <c r="C721" t="s">
        <v>2113</v>
      </c>
      <c r="D721" t="s">
        <v>6737</v>
      </c>
      <c r="E721" s="8" t="s">
        <v>2159</v>
      </c>
    </row>
    <row r="722" spans="1:5" x14ac:dyDescent="0.25">
      <c r="A722" s="8" t="s">
        <v>3130</v>
      </c>
      <c r="B722" t="s">
        <v>3131</v>
      </c>
      <c r="C722" t="s">
        <v>2110</v>
      </c>
      <c r="D722" t="s">
        <v>7043</v>
      </c>
      <c r="E722" s="8" t="s">
        <v>1294</v>
      </c>
    </row>
    <row r="723" spans="1:5" x14ac:dyDescent="0.25">
      <c r="A723" s="8" t="s">
        <v>3132</v>
      </c>
      <c r="B723" t="s">
        <v>3133</v>
      </c>
      <c r="C723" t="s">
        <v>2051</v>
      </c>
      <c r="D723" t="s">
        <v>7060</v>
      </c>
      <c r="E723" s="8" t="s">
        <v>3134</v>
      </c>
    </row>
    <row r="724" spans="1:5" x14ac:dyDescent="0.25">
      <c r="A724" s="8" t="s">
        <v>3135</v>
      </c>
      <c r="B724" t="s">
        <v>3136</v>
      </c>
      <c r="C724" t="s">
        <v>2051</v>
      </c>
      <c r="D724" t="s">
        <v>7061</v>
      </c>
      <c r="E724" s="8" t="s">
        <v>1838</v>
      </c>
    </row>
    <row r="725" spans="1:5" x14ac:dyDescent="0.25">
      <c r="A725" s="8" t="s">
        <v>3137</v>
      </c>
      <c r="B725" t="s">
        <v>3138</v>
      </c>
      <c r="C725" t="s">
        <v>2051</v>
      </c>
      <c r="D725" t="s">
        <v>7062</v>
      </c>
      <c r="E725" s="8" t="s">
        <v>3139</v>
      </c>
    </row>
    <row r="726" spans="1:5" x14ac:dyDescent="0.25">
      <c r="A726" s="8" t="s">
        <v>3140</v>
      </c>
      <c r="B726" t="s">
        <v>2275</v>
      </c>
      <c r="C726" t="s">
        <v>2051</v>
      </c>
      <c r="D726" t="s">
        <v>6785</v>
      </c>
      <c r="E726" s="8" t="s">
        <v>1103</v>
      </c>
    </row>
    <row r="727" spans="1:5" x14ac:dyDescent="0.25">
      <c r="A727" s="8" t="s">
        <v>3141</v>
      </c>
      <c r="B727" t="s">
        <v>998</v>
      </c>
      <c r="E727" s="8" t="s">
        <v>1905</v>
      </c>
    </row>
    <row r="728" spans="1:5" x14ac:dyDescent="0.25">
      <c r="A728" s="8" t="s">
        <v>1797</v>
      </c>
      <c r="B728" t="s">
        <v>1798</v>
      </c>
      <c r="C728" t="s">
        <v>6594</v>
      </c>
      <c r="D728" t="s">
        <v>7063</v>
      </c>
      <c r="E728" s="8" t="s">
        <v>489</v>
      </c>
    </row>
    <row r="729" spans="1:5" x14ac:dyDescent="0.25">
      <c r="A729" s="8" t="s">
        <v>1799</v>
      </c>
      <c r="B729" t="s">
        <v>1800</v>
      </c>
      <c r="C729" t="s">
        <v>6594</v>
      </c>
      <c r="D729" t="s">
        <v>7064</v>
      </c>
      <c r="E729" s="8" t="s">
        <v>1905</v>
      </c>
    </row>
    <row r="730" spans="1:5" x14ac:dyDescent="0.25">
      <c r="A730" s="8" t="s">
        <v>3142</v>
      </c>
      <c r="B730" t="s">
        <v>3143</v>
      </c>
      <c r="C730" t="s">
        <v>2051</v>
      </c>
      <c r="D730" t="s">
        <v>7065</v>
      </c>
      <c r="E730" s="8" t="s">
        <v>3144</v>
      </c>
    </row>
    <row r="731" spans="1:5" x14ac:dyDescent="0.25">
      <c r="A731" s="8" t="s">
        <v>86</v>
      </c>
      <c r="B731" t="s">
        <v>998</v>
      </c>
      <c r="C731" t="s">
        <v>7066</v>
      </c>
      <c r="D731" t="s">
        <v>6620</v>
      </c>
      <c r="E731" s="8" t="s">
        <v>1905</v>
      </c>
    </row>
    <row r="732" spans="1:5" x14ac:dyDescent="0.25">
      <c r="A732" s="8" t="s">
        <v>1801</v>
      </c>
      <c r="B732" t="s">
        <v>1802</v>
      </c>
      <c r="C732" t="s">
        <v>6591</v>
      </c>
      <c r="D732" t="s">
        <v>7067</v>
      </c>
      <c r="E732" s="8" t="s">
        <v>1838</v>
      </c>
    </row>
    <row r="733" spans="1:5" x14ac:dyDescent="0.25">
      <c r="A733" s="8" t="s">
        <v>3145</v>
      </c>
      <c r="B733" t="s">
        <v>3146</v>
      </c>
      <c r="C733" t="s">
        <v>2051</v>
      </c>
      <c r="D733" t="s">
        <v>7068</v>
      </c>
      <c r="E733" s="8" t="s">
        <v>2735</v>
      </c>
    </row>
    <row r="734" spans="1:5" x14ac:dyDescent="0.25">
      <c r="A734" s="8" t="s">
        <v>3147</v>
      </c>
      <c r="B734" t="s">
        <v>3148</v>
      </c>
      <c r="C734" t="s">
        <v>2113</v>
      </c>
      <c r="D734" t="s">
        <v>7069</v>
      </c>
      <c r="E734" s="8" t="s">
        <v>1404</v>
      </c>
    </row>
    <row r="735" spans="1:5" x14ac:dyDescent="0.25">
      <c r="A735" s="8" t="s">
        <v>3149</v>
      </c>
      <c r="B735" t="s">
        <v>3150</v>
      </c>
      <c r="C735" t="s">
        <v>2113</v>
      </c>
      <c r="D735" t="s">
        <v>6780</v>
      </c>
      <c r="E735" s="8" t="s">
        <v>1905</v>
      </c>
    </row>
    <row r="736" spans="1:5" x14ac:dyDescent="0.25">
      <c r="A736" s="8" t="s">
        <v>3151</v>
      </c>
      <c r="B736" t="s">
        <v>2131</v>
      </c>
      <c r="C736" t="s">
        <v>2113</v>
      </c>
      <c r="D736" t="s">
        <v>6729</v>
      </c>
      <c r="E736" s="8" t="s">
        <v>1856</v>
      </c>
    </row>
    <row r="737" spans="1:5" x14ac:dyDescent="0.25">
      <c r="A737" s="8" t="s">
        <v>87</v>
      </c>
      <c r="B737" t="s">
        <v>998</v>
      </c>
      <c r="C737" t="s">
        <v>7070</v>
      </c>
      <c r="D737" t="s">
        <v>6630</v>
      </c>
      <c r="E737" s="8" t="s">
        <v>1905</v>
      </c>
    </row>
    <row r="738" spans="1:5" x14ac:dyDescent="0.25">
      <c r="A738" s="8" t="s">
        <v>88</v>
      </c>
      <c r="B738" t="s">
        <v>998</v>
      </c>
      <c r="C738" t="s">
        <v>1982</v>
      </c>
      <c r="D738" t="s">
        <v>6630</v>
      </c>
      <c r="E738" s="8" t="s">
        <v>1905</v>
      </c>
    </row>
    <row r="739" spans="1:5" x14ac:dyDescent="0.25">
      <c r="A739" s="8" t="s">
        <v>953</v>
      </c>
      <c r="B739" t="s">
        <v>12</v>
      </c>
      <c r="C739" t="s">
        <v>6591</v>
      </c>
      <c r="D739" t="s">
        <v>6996</v>
      </c>
      <c r="E739" s="8" t="s">
        <v>1296</v>
      </c>
    </row>
    <row r="740" spans="1:5" x14ac:dyDescent="0.25">
      <c r="A740" s="8" t="s">
        <v>3152</v>
      </c>
      <c r="B740" t="s">
        <v>3153</v>
      </c>
      <c r="C740" t="s">
        <v>2051</v>
      </c>
      <c r="D740" t="s">
        <v>7071</v>
      </c>
      <c r="E740" s="8" t="s">
        <v>1905</v>
      </c>
    </row>
    <row r="741" spans="1:5" x14ac:dyDescent="0.25">
      <c r="A741" s="8" t="s">
        <v>3154</v>
      </c>
      <c r="B741" t="s">
        <v>3155</v>
      </c>
      <c r="C741" t="s">
        <v>6646</v>
      </c>
      <c r="D741" t="s">
        <v>7072</v>
      </c>
      <c r="E741" s="8" t="s">
        <v>1905</v>
      </c>
    </row>
    <row r="742" spans="1:5" x14ac:dyDescent="0.25">
      <c r="A742" s="8" t="s">
        <v>954</v>
      </c>
      <c r="B742" t="s">
        <v>955</v>
      </c>
      <c r="C742" t="s">
        <v>6591</v>
      </c>
      <c r="D742" t="s">
        <v>7073</v>
      </c>
      <c r="E742" s="8" t="s">
        <v>1294</v>
      </c>
    </row>
    <row r="743" spans="1:5" x14ac:dyDescent="0.25">
      <c r="A743" s="8" t="s">
        <v>3156</v>
      </c>
      <c r="B743" t="s">
        <v>3157</v>
      </c>
      <c r="C743" t="s">
        <v>2113</v>
      </c>
      <c r="D743" t="s">
        <v>6746</v>
      </c>
      <c r="E743" s="8" t="s">
        <v>540</v>
      </c>
    </row>
    <row r="744" spans="1:5" x14ac:dyDescent="0.25">
      <c r="A744" s="8" t="s">
        <v>3158</v>
      </c>
      <c r="B744" t="s">
        <v>3159</v>
      </c>
      <c r="C744" t="s">
        <v>2113</v>
      </c>
      <c r="D744" t="s">
        <v>7074</v>
      </c>
      <c r="E744" s="8" t="s">
        <v>1905</v>
      </c>
    </row>
    <row r="745" spans="1:5" x14ac:dyDescent="0.25">
      <c r="A745" s="8" t="s">
        <v>3160</v>
      </c>
      <c r="B745" t="s">
        <v>3161</v>
      </c>
      <c r="C745" t="s">
        <v>2051</v>
      </c>
      <c r="D745" t="s">
        <v>7075</v>
      </c>
      <c r="E745" s="8" t="s">
        <v>3162</v>
      </c>
    </row>
    <row r="746" spans="1:5" x14ac:dyDescent="0.25">
      <c r="A746" s="8" t="s">
        <v>3163</v>
      </c>
      <c r="B746" t="s">
        <v>3164</v>
      </c>
      <c r="C746" t="s">
        <v>2051</v>
      </c>
      <c r="D746" t="s">
        <v>7076</v>
      </c>
      <c r="E746" s="8" t="s">
        <v>2525</v>
      </c>
    </row>
    <row r="747" spans="1:5" x14ac:dyDescent="0.25">
      <c r="A747" s="8" t="s">
        <v>3165</v>
      </c>
      <c r="B747" t="s">
        <v>3166</v>
      </c>
      <c r="C747" t="s">
        <v>2110</v>
      </c>
      <c r="D747" t="s">
        <v>6764</v>
      </c>
      <c r="E747" s="8" t="s">
        <v>884</v>
      </c>
    </row>
    <row r="748" spans="1:5" x14ac:dyDescent="0.25">
      <c r="A748" s="8" t="s">
        <v>3167</v>
      </c>
      <c r="B748" t="s">
        <v>3168</v>
      </c>
      <c r="C748" t="s">
        <v>2110</v>
      </c>
      <c r="D748" t="s">
        <v>7074</v>
      </c>
      <c r="E748" s="8" t="s">
        <v>1905</v>
      </c>
    </row>
    <row r="749" spans="1:5" x14ac:dyDescent="0.25">
      <c r="A749" s="8" t="s">
        <v>3169</v>
      </c>
      <c r="B749" t="s">
        <v>3170</v>
      </c>
      <c r="C749" t="s">
        <v>2110</v>
      </c>
      <c r="D749" t="s">
        <v>7077</v>
      </c>
      <c r="E749" s="8" t="s">
        <v>1905</v>
      </c>
    </row>
    <row r="750" spans="1:5" x14ac:dyDescent="0.25">
      <c r="A750" s="8" t="s">
        <v>3171</v>
      </c>
      <c r="B750" t="s">
        <v>2637</v>
      </c>
      <c r="C750" t="s">
        <v>2113</v>
      </c>
      <c r="D750" t="s">
        <v>6891</v>
      </c>
      <c r="E750" s="8" t="s">
        <v>1905</v>
      </c>
    </row>
    <row r="751" spans="1:5" x14ac:dyDescent="0.25">
      <c r="A751" s="8" t="s">
        <v>956</v>
      </c>
      <c r="B751" t="s">
        <v>957</v>
      </c>
      <c r="C751" t="s">
        <v>6692</v>
      </c>
      <c r="D751" t="s">
        <v>7078</v>
      </c>
      <c r="E751" s="8" t="s">
        <v>1185</v>
      </c>
    </row>
    <row r="752" spans="1:5" x14ac:dyDescent="0.25">
      <c r="A752" s="8" t="s">
        <v>3172</v>
      </c>
      <c r="B752" t="s">
        <v>3173</v>
      </c>
      <c r="C752" t="s">
        <v>2051</v>
      </c>
      <c r="D752" t="s">
        <v>7079</v>
      </c>
      <c r="E752" s="8" t="s">
        <v>3174</v>
      </c>
    </row>
    <row r="753" spans="1:5" x14ac:dyDescent="0.25">
      <c r="A753" s="8" t="s">
        <v>3175</v>
      </c>
      <c r="B753" t="s">
        <v>2283</v>
      </c>
      <c r="C753" t="s">
        <v>2051</v>
      </c>
      <c r="D753" t="s">
        <v>6632</v>
      </c>
      <c r="E753" s="8" t="s">
        <v>2091</v>
      </c>
    </row>
    <row r="754" spans="1:5" x14ac:dyDescent="0.25">
      <c r="A754" s="8" t="s">
        <v>3176</v>
      </c>
      <c r="B754" t="s">
        <v>2187</v>
      </c>
      <c r="C754" t="s">
        <v>2051</v>
      </c>
      <c r="D754" t="s">
        <v>7080</v>
      </c>
      <c r="E754" s="8" t="s">
        <v>3177</v>
      </c>
    </row>
    <row r="755" spans="1:5" x14ac:dyDescent="0.25">
      <c r="A755" s="8" t="s">
        <v>1872</v>
      </c>
      <c r="B755" t="s">
        <v>13</v>
      </c>
      <c r="C755" t="s">
        <v>2884</v>
      </c>
      <c r="D755" t="s">
        <v>7081</v>
      </c>
      <c r="E755" s="8" t="s">
        <v>1905</v>
      </c>
    </row>
    <row r="756" spans="1:5" x14ac:dyDescent="0.25">
      <c r="A756" s="8" t="s">
        <v>3178</v>
      </c>
      <c r="B756" t="s">
        <v>3179</v>
      </c>
      <c r="C756" t="s">
        <v>2113</v>
      </c>
      <c r="D756" t="s">
        <v>6803</v>
      </c>
      <c r="E756" s="8" t="s">
        <v>1905</v>
      </c>
    </row>
    <row r="757" spans="1:5" x14ac:dyDescent="0.25">
      <c r="A757" s="8" t="s">
        <v>3180</v>
      </c>
      <c r="B757" t="s">
        <v>3181</v>
      </c>
      <c r="C757" t="s">
        <v>2113</v>
      </c>
      <c r="D757" t="s">
        <v>7082</v>
      </c>
      <c r="E757" s="8" t="s">
        <v>1905</v>
      </c>
    </row>
    <row r="758" spans="1:5" x14ac:dyDescent="0.25">
      <c r="A758" s="8" t="s">
        <v>3182</v>
      </c>
      <c r="B758" t="s">
        <v>3183</v>
      </c>
      <c r="C758" t="s">
        <v>2051</v>
      </c>
      <c r="D758" t="s">
        <v>7083</v>
      </c>
      <c r="E758" s="8" t="s">
        <v>3184</v>
      </c>
    </row>
    <row r="759" spans="1:5" x14ac:dyDescent="0.25">
      <c r="A759" s="8" t="s">
        <v>3185</v>
      </c>
      <c r="B759" t="s">
        <v>2325</v>
      </c>
      <c r="C759" t="s">
        <v>2051</v>
      </c>
      <c r="D759" t="s">
        <v>6617</v>
      </c>
      <c r="E759" s="8" t="s">
        <v>1293</v>
      </c>
    </row>
    <row r="760" spans="1:5" x14ac:dyDescent="0.25">
      <c r="A760" s="8" t="s">
        <v>958</v>
      </c>
      <c r="B760" t="s">
        <v>959</v>
      </c>
      <c r="C760" t="s">
        <v>6591</v>
      </c>
      <c r="D760" t="s">
        <v>7084</v>
      </c>
      <c r="E760" s="8" t="s">
        <v>883</v>
      </c>
    </row>
    <row r="761" spans="1:5" x14ac:dyDescent="0.25">
      <c r="A761" s="8" t="s">
        <v>3186</v>
      </c>
      <c r="B761" t="s">
        <v>3187</v>
      </c>
      <c r="C761" t="s">
        <v>2051</v>
      </c>
      <c r="D761" t="s">
        <v>7085</v>
      </c>
      <c r="E761" s="8" t="s">
        <v>2913</v>
      </c>
    </row>
    <row r="762" spans="1:5" x14ac:dyDescent="0.25">
      <c r="A762" s="8" t="s">
        <v>3188</v>
      </c>
      <c r="B762" t="s">
        <v>3189</v>
      </c>
      <c r="C762" t="s">
        <v>2113</v>
      </c>
      <c r="D762" t="s">
        <v>6878</v>
      </c>
      <c r="E762" s="8" t="s">
        <v>2597</v>
      </c>
    </row>
    <row r="763" spans="1:5" x14ac:dyDescent="0.25">
      <c r="A763" s="8" t="s">
        <v>3190</v>
      </c>
      <c r="B763" t="s">
        <v>2150</v>
      </c>
      <c r="C763" t="s">
        <v>2051</v>
      </c>
      <c r="D763" t="s">
        <v>6602</v>
      </c>
      <c r="E763" s="8" t="s">
        <v>3191</v>
      </c>
    </row>
    <row r="764" spans="1:5" x14ac:dyDescent="0.25">
      <c r="A764" s="8" t="s">
        <v>960</v>
      </c>
      <c r="B764" t="s">
        <v>14</v>
      </c>
      <c r="C764" t="s">
        <v>7086</v>
      </c>
      <c r="D764" t="s">
        <v>7087</v>
      </c>
      <c r="E764" s="8" t="s">
        <v>1103</v>
      </c>
    </row>
    <row r="765" spans="1:5" x14ac:dyDescent="0.25">
      <c r="A765" s="8" t="s">
        <v>3192</v>
      </c>
      <c r="B765" t="s">
        <v>3193</v>
      </c>
      <c r="C765" t="s">
        <v>2113</v>
      </c>
      <c r="D765" t="s">
        <v>6738</v>
      </c>
      <c r="E765" s="8" t="s">
        <v>2162</v>
      </c>
    </row>
    <row r="766" spans="1:5" x14ac:dyDescent="0.25">
      <c r="A766" s="8" t="s">
        <v>3194</v>
      </c>
      <c r="B766" t="s">
        <v>2211</v>
      </c>
      <c r="C766" t="s">
        <v>2110</v>
      </c>
      <c r="D766" t="s">
        <v>6756</v>
      </c>
      <c r="E766" s="8" t="s">
        <v>1294</v>
      </c>
    </row>
    <row r="767" spans="1:5" x14ac:dyDescent="0.25">
      <c r="A767" s="8" t="s">
        <v>3195</v>
      </c>
      <c r="B767" t="s">
        <v>3196</v>
      </c>
      <c r="C767" t="s">
        <v>2051</v>
      </c>
      <c r="D767" t="s">
        <v>7088</v>
      </c>
      <c r="E767" s="8" t="s">
        <v>3197</v>
      </c>
    </row>
    <row r="768" spans="1:5" x14ac:dyDescent="0.25">
      <c r="A768" s="8" t="s">
        <v>89</v>
      </c>
      <c r="B768" t="s">
        <v>998</v>
      </c>
      <c r="C768" t="s">
        <v>7066</v>
      </c>
      <c r="D768" t="s">
        <v>7089</v>
      </c>
      <c r="E768" s="8" t="s">
        <v>1856</v>
      </c>
    </row>
    <row r="769" spans="1:5" x14ac:dyDescent="0.25">
      <c r="A769" s="8" t="s">
        <v>3198</v>
      </c>
      <c r="B769" t="s">
        <v>2774</v>
      </c>
      <c r="C769" t="s">
        <v>2113</v>
      </c>
      <c r="D769" t="s">
        <v>6756</v>
      </c>
      <c r="E769" s="8" t="s">
        <v>1294</v>
      </c>
    </row>
    <row r="770" spans="1:5" x14ac:dyDescent="0.25">
      <c r="A770" s="8" t="s">
        <v>3199</v>
      </c>
      <c r="B770" t="s">
        <v>3200</v>
      </c>
      <c r="C770" t="s">
        <v>2110</v>
      </c>
      <c r="D770" t="s">
        <v>7090</v>
      </c>
      <c r="E770" s="8" t="s">
        <v>1905</v>
      </c>
    </row>
    <row r="771" spans="1:5" x14ac:dyDescent="0.25">
      <c r="A771" s="8" t="s">
        <v>961</v>
      </c>
      <c r="B771" t="s">
        <v>962</v>
      </c>
      <c r="C771" t="s">
        <v>7091</v>
      </c>
      <c r="D771" t="s">
        <v>6620</v>
      </c>
      <c r="E771" s="8" t="s">
        <v>1905</v>
      </c>
    </row>
    <row r="772" spans="1:5" x14ac:dyDescent="0.25">
      <c r="A772" s="8" t="s">
        <v>963</v>
      </c>
      <c r="B772" t="s">
        <v>964</v>
      </c>
      <c r="C772" t="s">
        <v>7091</v>
      </c>
      <c r="D772" t="s">
        <v>6620</v>
      </c>
      <c r="E772" s="8" t="s">
        <v>1905</v>
      </c>
    </row>
    <row r="773" spans="1:5" x14ac:dyDescent="0.25">
      <c r="A773" s="8" t="s">
        <v>90</v>
      </c>
      <c r="B773" t="s">
        <v>998</v>
      </c>
      <c r="C773" t="s">
        <v>2854</v>
      </c>
      <c r="D773" t="s">
        <v>6630</v>
      </c>
      <c r="E773" s="8" t="s">
        <v>1905</v>
      </c>
    </row>
    <row r="774" spans="1:5" x14ac:dyDescent="0.25">
      <c r="A774" s="8" t="s">
        <v>3201</v>
      </c>
      <c r="B774" t="s">
        <v>3202</v>
      </c>
      <c r="C774" t="s">
        <v>6646</v>
      </c>
      <c r="D774" t="s">
        <v>7092</v>
      </c>
      <c r="E774" s="8" t="s">
        <v>1270</v>
      </c>
    </row>
    <row r="775" spans="1:5" x14ac:dyDescent="0.25">
      <c r="A775" s="8" t="s">
        <v>3203</v>
      </c>
      <c r="B775" t="s">
        <v>3204</v>
      </c>
      <c r="C775" t="s">
        <v>2113</v>
      </c>
      <c r="D775" t="s">
        <v>7093</v>
      </c>
      <c r="E775" s="8" t="s">
        <v>1912</v>
      </c>
    </row>
    <row r="776" spans="1:5" x14ac:dyDescent="0.25">
      <c r="A776" s="8" t="s">
        <v>3205</v>
      </c>
      <c r="B776" t="s">
        <v>3206</v>
      </c>
      <c r="C776" t="s">
        <v>2113</v>
      </c>
      <c r="D776" t="s">
        <v>6602</v>
      </c>
      <c r="E776" s="8" t="s">
        <v>2776</v>
      </c>
    </row>
    <row r="777" spans="1:5" x14ac:dyDescent="0.25">
      <c r="A777" s="8" t="s">
        <v>3207</v>
      </c>
      <c r="B777" t="s">
        <v>3208</v>
      </c>
      <c r="C777" t="s">
        <v>2051</v>
      </c>
      <c r="D777" t="s">
        <v>7094</v>
      </c>
      <c r="E777" s="8" t="s">
        <v>2265</v>
      </c>
    </row>
    <row r="778" spans="1:5" x14ac:dyDescent="0.25">
      <c r="A778" s="8" t="s">
        <v>965</v>
      </c>
      <c r="B778" t="s">
        <v>15</v>
      </c>
      <c r="C778" t="s">
        <v>7095</v>
      </c>
      <c r="D778" t="s">
        <v>7096</v>
      </c>
      <c r="E778" s="8" t="s">
        <v>1905</v>
      </c>
    </row>
    <row r="779" spans="1:5" x14ac:dyDescent="0.25">
      <c r="A779" s="8" t="s">
        <v>966</v>
      </c>
      <c r="B779" t="s">
        <v>968</v>
      </c>
      <c r="C779" t="s">
        <v>3209</v>
      </c>
      <c r="D779" t="s">
        <v>7097</v>
      </c>
      <c r="E779" s="8" t="s">
        <v>1851</v>
      </c>
    </row>
    <row r="780" spans="1:5" x14ac:dyDescent="0.25">
      <c r="A780" s="8" t="s">
        <v>969</v>
      </c>
      <c r="B780" t="s">
        <v>970</v>
      </c>
      <c r="C780" t="s">
        <v>6594</v>
      </c>
      <c r="D780" t="s">
        <v>7098</v>
      </c>
      <c r="E780" s="8" t="s">
        <v>1083</v>
      </c>
    </row>
    <row r="781" spans="1:5" x14ac:dyDescent="0.25">
      <c r="A781" s="8" t="s">
        <v>3210</v>
      </c>
      <c r="B781" t="s">
        <v>3211</v>
      </c>
      <c r="C781" t="s">
        <v>2113</v>
      </c>
      <c r="D781" t="s">
        <v>6762</v>
      </c>
      <c r="E781" s="8" t="s">
        <v>1103</v>
      </c>
    </row>
    <row r="782" spans="1:5" x14ac:dyDescent="0.25">
      <c r="A782" s="8" t="s">
        <v>3212</v>
      </c>
      <c r="B782" t="s">
        <v>2226</v>
      </c>
      <c r="C782" t="s">
        <v>2110</v>
      </c>
      <c r="D782" t="s">
        <v>6762</v>
      </c>
      <c r="E782" s="8" t="s">
        <v>1103</v>
      </c>
    </row>
    <row r="783" spans="1:5" x14ac:dyDescent="0.25">
      <c r="A783" s="8" t="s">
        <v>971</v>
      </c>
      <c r="B783" t="s">
        <v>852</v>
      </c>
      <c r="C783" t="s">
        <v>6601</v>
      </c>
      <c r="D783" t="s">
        <v>7099</v>
      </c>
      <c r="E783" s="8" t="s">
        <v>540</v>
      </c>
    </row>
    <row r="784" spans="1:5" x14ac:dyDescent="0.25">
      <c r="A784" s="8" t="s">
        <v>3213</v>
      </c>
      <c r="B784" t="s">
        <v>998</v>
      </c>
      <c r="D784" t="s">
        <v>7100</v>
      </c>
      <c r="E784" s="8" t="s">
        <v>1905</v>
      </c>
    </row>
    <row r="785" spans="1:5" x14ac:dyDescent="0.25">
      <c r="A785" s="8" t="s">
        <v>3214</v>
      </c>
      <c r="B785" t="s">
        <v>998</v>
      </c>
      <c r="D785" t="s">
        <v>7101</v>
      </c>
      <c r="E785" s="8" t="s">
        <v>1905</v>
      </c>
    </row>
    <row r="786" spans="1:5" x14ac:dyDescent="0.25">
      <c r="A786" s="8" t="s">
        <v>3215</v>
      </c>
      <c r="B786" t="s">
        <v>998</v>
      </c>
      <c r="D786" t="s">
        <v>7102</v>
      </c>
      <c r="E786" s="8" t="s">
        <v>1905</v>
      </c>
    </row>
    <row r="787" spans="1:5" x14ac:dyDescent="0.25">
      <c r="A787" s="8" t="s">
        <v>3216</v>
      </c>
      <c r="B787" t="s">
        <v>998</v>
      </c>
      <c r="D787" t="s">
        <v>7103</v>
      </c>
      <c r="E787" s="8" t="s">
        <v>1905</v>
      </c>
    </row>
    <row r="788" spans="1:5" x14ac:dyDescent="0.25">
      <c r="A788" s="8" t="s">
        <v>3217</v>
      </c>
      <c r="B788" t="s">
        <v>998</v>
      </c>
      <c r="D788" t="s">
        <v>7104</v>
      </c>
      <c r="E788" s="8" t="s">
        <v>1905</v>
      </c>
    </row>
    <row r="789" spans="1:5" x14ac:dyDescent="0.25">
      <c r="A789" s="8" t="s">
        <v>3218</v>
      </c>
      <c r="B789" t="s">
        <v>998</v>
      </c>
      <c r="D789" t="s">
        <v>7105</v>
      </c>
      <c r="E789" s="8" t="s">
        <v>1905</v>
      </c>
    </row>
    <row r="790" spans="1:5" x14ac:dyDescent="0.25">
      <c r="A790" s="8" t="s">
        <v>3219</v>
      </c>
      <c r="B790" t="s">
        <v>998</v>
      </c>
      <c r="D790" t="s">
        <v>7106</v>
      </c>
      <c r="E790" s="8" t="s">
        <v>1103</v>
      </c>
    </row>
    <row r="791" spans="1:5" x14ac:dyDescent="0.25">
      <c r="A791" s="8" t="s">
        <v>3220</v>
      </c>
      <c r="B791" t="s">
        <v>998</v>
      </c>
      <c r="D791" t="s">
        <v>7107</v>
      </c>
      <c r="E791" s="8" t="s">
        <v>1905</v>
      </c>
    </row>
    <row r="792" spans="1:5" x14ac:dyDescent="0.25">
      <c r="A792" s="8" t="s">
        <v>3221</v>
      </c>
      <c r="B792" t="s">
        <v>998</v>
      </c>
      <c r="D792" t="s">
        <v>7108</v>
      </c>
      <c r="E792" s="8" t="s">
        <v>1905</v>
      </c>
    </row>
    <row r="793" spans="1:5" x14ac:dyDescent="0.25">
      <c r="A793" s="8" t="s">
        <v>3222</v>
      </c>
      <c r="B793" t="s">
        <v>998</v>
      </c>
      <c r="D793" t="s">
        <v>7109</v>
      </c>
      <c r="E793" s="8" t="s">
        <v>1856</v>
      </c>
    </row>
    <row r="794" spans="1:5" x14ac:dyDescent="0.25">
      <c r="A794" s="8" t="s">
        <v>3223</v>
      </c>
      <c r="B794" t="s">
        <v>998</v>
      </c>
      <c r="D794" t="s">
        <v>7110</v>
      </c>
      <c r="E794" s="8" t="s">
        <v>1905</v>
      </c>
    </row>
    <row r="795" spans="1:5" x14ac:dyDescent="0.25">
      <c r="A795" s="8" t="s">
        <v>3224</v>
      </c>
      <c r="B795" t="s">
        <v>998</v>
      </c>
      <c r="D795" t="s">
        <v>7111</v>
      </c>
      <c r="E795" s="8" t="s">
        <v>1838</v>
      </c>
    </row>
    <row r="796" spans="1:5" x14ac:dyDescent="0.25">
      <c r="A796" s="8" t="s">
        <v>3225</v>
      </c>
      <c r="B796" t="s">
        <v>998</v>
      </c>
      <c r="D796" t="s">
        <v>7108</v>
      </c>
      <c r="E796" s="8" t="s">
        <v>1905</v>
      </c>
    </row>
    <row r="797" spans="1:5" x14ac:dyDescent="0.25">
      <c r="A797" s="8" t="s">
        <v>3226</v>
      </c>
      <c r="B797" t="s">
        <v>998</v>
      </c>
      <c r="D797" t="s">
        <v>7112</v>
      </c>
      <c r="E797" s="8" t="s">
        <v>1905</v>
      </c>
    </row>
    <row r="798" spans="1:5" x14ac:dyDescent="0.25">
      <c r="A798" s="8" t="s">
        <v>3227</v>
      </c>
      <c r="B798" t="s">
        <v>998</v>
      </c>
      <c r="D798" t="s">
        <v>7108</v>
      </c>
      <c r="E798" s="8" t="s">
        <v>1856</v>
      </c>
    </row>
    <row r="799" spans="1:5" x14ac:dyDescent="0.25">
      <c r="A799" s="8" t="s">
        <v>3228</v>
      </c>
      <c r="B799" t="s">
        <v>998</v>
      </c>
      <c r="E799" s="8" t="s">
        <v>1905</v>
      </c>
    </row>
    <row r="800" spans="1:5" x14ac:dyDescent="0.25">
      <c r="A800" s="8" t="s">
        <v>3229</v>
      </c>
      <c r="B800" t="s">
        <v>998</v>
      </c>
      <c r="D800" t="s">
        <v>7113</v>
      </c>
      <c r="E800" s="8" t="s">
        <v>1905</v>
      </c>
    </row>
    <row r="801" spans="1:5" x14ac:dyDescent="0.25">
      <c r="A801" s="8" t="s">
        <v>3230</v>
      </c>
      <c r="B801" t="s">
        <v>998</v>
      </c>
      <c r="D801" t="s">
        <v>7114</v>
      </c>
      <c r="E801" s="8" t="s">
        <v>1905</v>
      </c>
    </row>
    <row r="802" spans="1:5" x14ac:dyDescent="0.25">
      <c r="A802" s="8" t="s">
        <v>3231</v>
      </c>
      <c r="B802" t="s">
        <v>998</v>
      </c>
      <c r="D802" t="s">
        <v>7115</v>
      </c>
      <c r="E802" s="8" t="s">
        <v>1905</v>
      </c>
    </row>
    <row r="803" spans="1:5" x14ac:dyDescent="0.25">
      <c r="A803" s="8" t="s">
        <v>3232</v>
      </c>
      <c r="B803" t="s">
        <v>998</v>
      </c>
      <c r="D803" t="s">
        <v>7116</v>
      </c>
      <c r="E803" s="8" t="s">
        <v>1177</v>
      </c>
    </row>
    <row r="804" spans="1:5" x14ac:dyDescent="0.25">
      <c r="A804" s="8" t="s">
        <v>3233</v>
      </c>
      <c r="B804" t="s">
        <v>998</v>
      </c>
      <c r="D804" t="s">
        <v>7117</v>
      </c>
      <c r="E804" s="8" t="s">
        <v>1905</v>
      </c>
    </row>
    <row r="805" spans="1:5" x14ac:dyDescent="0.25">
      <c r="A805" s="8" t="s">
        <v>3234</v>
      </c>
      <c r="B805" t="s">
        <v>998</v>
      </c>
      <c r="D805" t="s">
        <v>7118</v>
      </c>
      <c r="E805" s="8" t="s">
        <v>1912</v>
      </c>
    </row>
    <row r="806" spans="1:5" x14ac:dyDescent="0.25">
      <c r="A806" s="8" t="s">
        <v>3235</v>
      </c>
      <c r="B806" t="s">
        <v>998</v>
      </c>
      <c r="D806" t="s">
        <v>7119</v>
      </c>
      <c r="E806" s="8" t="s">
        <v>1103</v>
      </c>
    </row>
    <row r="807" spans="1:5" x14ac:dyDescent="0.25">
      <c r="A807" s="8" t="s">
        <v>3236</v>
      </c>
      <c r="B807" t="s">
        <v>998</v>
      </c>
      <c r="D807" t="s">
        <v>7120</v>
      </c>
      <c r="E807" s="8" t="s">
        <v>1851</v>
      </c>
    </row>
    <row r="808" spans="1:5" x14ac:dyDescent="0.25">
      <c r="A808" s="8" t="s">
        <v>3237</v>
      </c>
      <c r="B808" t="s">
        <v>998</v>
      </c>
      <c r="D808" t="s">
        <v>7121</v>
      </c>
      <c r="E808" s="8" t="s">
        <v>1905</v>
      </c>
    </row>
    <row r="809" spans="1:5" x14ac:dyDescent="0.25">
      <c r="A809" s="8" t="s">
        <v>3238</v>
      </c>
      <c r="B809" t="s">
        <v>998</v>
      </c>
      <c r="D809" t="s">
        <v>7122</v>
      </c>
      <c r="E809" s="8" t="s">
        <v>1905</v>
      </c>
    </row>
    <row r="810" spans="1:5" x14ac:dyDescent="0.25">
      <c r="A810" s="8" t="s">
        <v>3239</v>
      </c>
      <c r="B810" t="s">
        <v>998</v>
      </c>
      <c r="D810" t="s">
        <v>7123</v>
      </c>
      <c r="E810" s="8" t="s">
        <v>1856</v>
      </c>
    </row>
    <row r="811" spans="1:5" x14ac:dyDescent="0.25">
      <c r="A811" s="8" t="s">
        <v>3240</v>
      </c>
      <c r="B811" t="s">
        <v>998</v>
      </c>
      <c r="D811" t="s">
        <v>7124</v>
      </c>
      <c r="E811" s="8" t="s">
        <v>1905</v>
      </c>
    </row>
    <row r="812" spans="1:5" x14ac:dyDescent="0.25">
      <c r="A812" s="8" t="s">
        <v>3241</v>
      </c>
      <c r="B812" t="s">
        <v>998</v>
      </c>
      <c r="D812" t="s">
        <v>7125</v>
      </c>
      <c r="E812" s="8" t="s">
        <v>1856</v>
      </c>
    </row>
    <row r="813" spans="1:5" x14ac:dyDescent="0.25">
      <c r="A813" s="8" t="s">
        <v>3242</v>
      </c>
      <c r="B813" t="s">
        <v>998</v>
      </c>
      <c r="D813" t="s">
        <v>7126</v>
      </c>
      <c r="E813" s="8" t="s">
        <v>1907</v>
      </c>
    </row>
    <row r="814" spans="1:5" x14ac:dyDescent="0.25">
      <c r="A814" s="8" t="s">
        <v>3243</v>
      </c>
      <c r="B814" t="s">
        <v>998</v>
      </c>
      <c r="D814" t="s">
        <v>7108</v>
      </c>
      <c r="E814" s="8" t="s">
        <v>1905</v>
      </c>
    </row>
    <row r="815" spans="1:5" x14ac:dyDescent="0.25">
      <c r="A815" s="8" t="s">
        <v>3244</v>
      </c>
      <c r="B815" t="s">
        <v>998</v>
      </c>
      <c r="D815" t="s">
        <v>7127</v>
      </c>
      <c r="E815" s="8" t="s">
        <v>1905</v>
      </c>
    </row>
    <row r="816" spans="1:5" x14ac:dyDescent="0.25">
      <c r="A816" s="8" t="s">
        <v>3245</v>
      </c>
      <c r="B816" t="s">
        <v>998</v>
      </c>
      <c r="E816" s="8" t="s">
        <v>1905</v>
      </c>
    </row>
    <row r="817" spans="1:5" x14ac:dyDescent="0.25">
      <c r="A817" s="8" t="s">
        <v>3246</v>
      </c>
      <c r="B817" t="s">
        <v>998</v>
      </c>
      <c r="D817" t="s">
        <v>7128</v>
      </c>
      <c r="E817" s="8" t="s">
        <v>1905</v>
      </c>
    </row>
    <row r="818" spans="1:5" x14ac:dyDescent="0.25">
      <c r="A818" s="8" t="s">
        <v>3247</v>
      </c>
      <c r="B818" t="s">
        <v>998</v>
      </c>
      <c r="D818" t="s">
        <v>7129</v>
      </c>
      <c r="E818" s="8" t="s">
        <v>1905</v>
      </c>
    </row>
    <row r="819" spans="1:5" x14ac:dyDescent="0.25">
      <c r="A819" s="8" t="s">
        <v>1873</v>
      </c>
      <c r="B819" t="s">
        <v>16</v>
      </c>
      <c r="C819" t="s">
        <v>1945</v>
      </c>
      <c r="D819" t="s">
        <v>7130</v>
      </c>
      <c r="E819" s="8" t="s">
        <v>1905</v>
      </c>
    </row>
    <row r="820" spans="1:5" x14ac:dyDescent="0.25">
      <c r="A820" s="8" t="s">
        <v>3248</v>
      </c>
      <c r="B820" t="s">
        <v>3249</v>
      </c>
      <c r="C820" t="s">
        <v>2113</v>
      </c>
      <c r="D820" t="s">
        <v>6746</v>
      </c>
      <c r="E820" s="8" t="s">
        <v>1247</v>
      </c>
    </row>
    <row r="821" spans="1:5" x14ac:dyDescent="0.25">
      <c r="A821" s="8" t="s">
        <v>3250</v>
      </c>
      <c r="B821" t="s">
        <v>998</v>
      </c>
      <c r="D821" t="s">
        <v>7131</v>
      </c>
      <c r="E821" s="8" t="s">
        <v>1905</v>
      </c>
    </row>
    <row r="822" spans="1:5" x14ac:dyDescent="0.25">
      <c r="A822" s="8" t="s">
        <v>853</v>
      </c>
      <c r="B822" t="s">
        <v>854</v>
      </c>
      <c r="C822" t="s">
        <v>6609</v>
      </c>
      <c r="D822" t="s">
        <v>7132</v>
      </c>
      <c r="E822" s="8" t="s">
        <v>1851</v>
      </c>
    </row>
    <row r="823" spans="1:5" x14ac:dyDescent="0.25">
      <c r="A823" s="8" t="s">
        <v>855</v>
      </c>
      <c r="B823" t="s">
        <v>856</v>
      </c>
      <c r="C823" t="s">
        <v>6591</v>
      </c>
      <c r="D823" t="s">
        <v>6762</v>
      </c>
      <c r="E823" s="8" t="s">
        <v>1402</v>
      </c>
    </row>
    <row r="824" spans="1:5" x14ac:dyDescent="0.25">
      <c r="A824" s="8" t="s">
        <v>3251</v>
      </c>
      <c r="B824" t="s">
        <v>998</v>
      </c>
      <c r="D824" t="s">
        <v>7133</v>
      </c>
      <c r="E824" s="8" t="s">
        <v>1905</v>
      </c>
    </row>
    <row r="825" spans="1:5" x14ac:dyDescent="0.25">
      <c r="A825" s="8" t="s">
        <v>3252</v>
      </c>
      <c r="B825" t="s">
        <v>998</v>
      </c>
      <c r="D825" t="s">
        <v>7134</v>
      </c>
      <c r="E825" s="8" t="s">
        <v>2055</v>
      </c>
    </row>
    <row r="826" spans="1:5" x14ac:dyDescent="0.25">
      <c r="A826" s="8" t="s">
        <v>3253</v>
      </c>
      <c r="B826" t="s">
        <v>998</v>
      </c>
      <c r="D826" t="s">
        <v>7135</v>
      </c>
      <c r="E826" s="8" t="s">
        <v>1195</v>
      </c>
    </row>
    <row r="827" spans="1:5" x14ac:dyDescent="0.25">
      <c r="A827" s="8" t="s">
        <v>3254</v>
      </c>
      <c r="B827" t="s">
        <v>3255</v>
      </c>
      <c r="C827" t="s">
        <v>6646</v>
      </c>
      <c r="D827" t="s">
        <v>7136</v>
      </c>
      <c r="E827" s="8" t="s">
        <v>1851</v>
      </c>
    </row>
    <row r="828" spans="1:5" x14ac:dyDescent="0.25">
      <c r="A828" s="8" t="s">
        <v>91</v>
      </c>
      <c r="B828" t="s">
        <v>998</v>
      </c>
      <c r="C828" t="s">
        <v>7137</v>
      </c>
      <c r="D828" t="s">
        <v>6620</v>
      </c>
      <c r="E828" s="8" t="s">
        <v>1905</v>
      </c>
    </row>
    <row r="829" spans="1:5" x14ac:dyDescent="0.25">
      <c r="A829" s="8" t="s">
        <v>857</v>
      </c>
      <c r="B829" t="s">
        <v>858</v>
      </c>
      <c r="C829" t="s">
        <v>6594</v>
      </c>
      <c r="D829" t="s">
        <v>6842</v>
      </c>
      <c r="E829" s="8" t="s">
        <v>1256</v>
      </c>
    </row>
    <row r="830" spans="1:5" x14ac:dyDescent="0.25">
      <c r="A830" s="8" t="s">
        <v>92</v>
      </c>
      <c r="B830" t="s">
        <v>93</v>
      </c>
      <c r="C830" t="s">
        <v>1945</v>
      </c>
      <c r="D830" t="s">
        <v>7138</v>
      </c>
      <c r="E830" s="8" t="s">
        <v>1905</v>
      </c>
    </row>
    <row r="831" spans="1:5" x14ac:dyDescent="0.25">
      <c r="A831" s="8" t="s">
        <v>94</v>
      </c>
      <c r="B831" t="s">
        <v>95</v>
      </c>
      <c r="C831" t="s">
        <v>1945</v>
      </c>
      <c r="D831" t="s">
        <v>7139</v>
      </c>
      <c r="E831" s="8" t="s">
        <v>1905</v>
      </c>
    </row>
    <row r="832" spans="1:5" x14ac:dyDescent="0.25">
      <c r="A832" s="8" t="s">
        <v>3256</v>
      </c>
      <c r="B832" t="s">
        <v>998</v>
      </c>
      <c r="D832" t="s">
        <v>7140</v>
      </c>
      <c r="E832" s="8" t="s">
        <v>540</v>
      </c>
    </row>
    <row r="833" spans="1:5" x14ac:dyDescent="0.25">
      <c r="A833" s="8" t="s">
        <v>3257</v>
      </c>
      <c r="B833" t="s">
        <v>998</v>
      </c>
      <c r="D833" t="s">
        <v>7141</v>
      </c>
      <c r="E833" s="8" t="s">
        <v>1184</v>
      </c>
    </row>
    <row r="834" spans="1:5" x14ac:dyDescent="0.25">
      <c r="A834" s="8" t="s">
        <v>3258</v>
      </c>
      <c r="B834" t="s">
        <v>998</v>
      </c>
      <c r="D834" t="s">
        <v>3259</v>
      </c>
      <c r="E834" s="8" t="s">
        <v>1195</v>
      </c>
    </row>
    <row r="835" spans="1:5" x14ac:dyDescent="0.25">
      <c r="A835" s="8" t="s">
        <v>3260</v>
      </c>
      <c r="B835" t="s">
        <v>998</v>
      </c>
      <c r="D835" t="s">
        <v>7142</v>
      </c>
      <c r="E835" s="8" t="s">
        <v>1905</v>
      </c>
    </row>
    <row r="836" spans="1:5" x14ac:dyDescent="0.25">
      <c r="A836" s="8" t="s">
        <v>3261</v>
      </c>
      <c r="B836" t="s">
        <v>998</v>
      </c>
      <c r="D836" t="s">
        <v>3262</v>
      </c>
      <c r="E836" s="8" t="s">
        <v>1905</v>
      </c>
    </row>
    <row r="837" spans="1:5" x14ac:dyDescent="0.25">
      <c r="A837" s="8" t="s">
        <v>3263</v>
      </c>
      <c r="B837" t="s">
        <v>998</v>
      </c>
      <c r="D837" t="s">
        <v>7143</v>
      </c>
      <c r="E837" s="8" t="s">
        <v>1103</v>
      </c>
    </row>
    <row r="838" spans="1:5" x14ac:dyDescent="0.25">
      <c r="A838" s="8" t="s">
        <v>96</v>
      </c>
      <c r="B838" t="s">
        <v>998</v>
      </c>
      <c r="C838" t="s">
        <v>7144</v>
      </c>
      <c r="D838" t="s">
        <v>6630</v>
      </c>
      <c r="E838" s="8" t="s">
        <v>1856</v>
      </c>
    </row>
    <row r="839" spans="1:5" x14ac:dyDescent="0.25">
      <c r="A839" s="8" t="s">
        <v>3264</v>
      </c>
      <c r="B839" t="s">
        <v>998</v>
      </c>
      <c r="D839" t="s">
        <v>1147</v>
      </c>
      <c r="E839" s="8" t="s">
        <v>2185</v>
      </c>
    </row>
    <row r="840" spans="1:5" x14ac:dyDescent="0.25">
      <c r="A840" s="8" t="s">
        <v>3265</v>
      </c>
      <c r="B840" t="s">
        <v>998</v>
      </c>
      <c r="D840" t="s">
        <v>3266</v>
      </c>
      <c r="E840" s="8" t="s">
        <v>1905</v>
      </c>
    </row>
    <row r="841" spans="1:5" x14ac:dyDescent="0.25">
      <c r="A841" s="8" t="s">
        <v>3267</v>
      </c>
      <c r="B841" t="s">
        <v>3268</v>
      </c>
      <c r="C841" t="s">
        <v>6646</v>
      </c>
      <c r="D841" t="s">
        <v>7145</v>
      </c>
      <c r="E841" s="8" t="s">
        <v>1247</v>
      </c>
    </row>
    <row r="842" spans="1:5" x14ac:dyDescent="0.25">
      <c r="A842" s="8" t="s">
        <v>97</v>
      </c>
      <c r="B842" t="s">
        <v>98</v>
      </c>
      <c r="C842" t="s">
        <v>1945</v>
      </c>
      <c r="D842" t="s">
        <v>7146</v>
      </c>
      <c r="E842" s="8" t="s">
        <v>1905</v>
      </c>
    </row>
    <row r="843" spans="1:5" x14ac:dyDescent="0.25">
      <c r="A843" s="8" t="s">
        <v>859</v>
      </c>
      <c r="B843" t="s">
        <v>860</v>
      </c>
      <c r="C843" t="s">
        <v>6591</v>
      </c>
      <c r="D843" t="s">
        <v>7147</v>
      </c>
      <c r="E843" s="8" t="s">
        <v>1083</v>
      </c>
    </row>
    <row r="844" spans="1:5" x14ac:dyDescent="0.25">
      <c r="A844" s="8" t="s">
        <v>3269</v>
      </c>
      <c r="B844" t="s">
        <v>998</v>
      </c>
      <c r="C844" t="s">
        <v>3270</v>
      </c>
      <c r="D844" t="s">
        <v>6620</v>
      </c>
      <c r="E844" s="8" t="s">
        <v>1856</v>
      </c>
    </row>
    <row r="845" spans="1:5" x14ac:dyDescent="0.25">
      <c r="A845" s="8" t="s">
        <v>861</v>
      </c>
      <c r="B845" t="s">
        <v>862</v>
      </c>
      <c r="C845" t="s">
        <v>7148</v>
      </c>
      <c r="D845" t="s">
        <v>7149</v>
      </c>
      <c r="E845" s="8" t="s">
        <v>1856</v>
      </c>
    </row>
    <row r="846" spans="1:5" x14ac:dyDescent="0.25">
      <c r="A846" s="8" t="s">
        <v>3271</v>
      </c>
      <c r="B846" t="s">
        <v>998</v>
      </c>
      <c r="D846" t="s">
        <v>7150</v>
      </c>
      <c r="E846" s="8" t="s">
        <v>1905</v>
      </c>
    </row>
    <row r="847" spans="1:5" x14ac:dyDescent="0.25">
      <c r="A847" s="8" t="s">
        <v>99</v>
      </c>
      <c r="B847" t="s">
        <v>998</v>
      </c>
      <c r="C847" t="s">
        <v>3272</v>
      </c>
      <c r="D847" t="s">
        <v>6630</v>
      </c>
      <c r="E847" s="8" t="s">
        <v>1856</v>
      </c>
    </row>
    <row r="848" spans="1:5" x14ac:dyDescent="0.25">
      <c r="A848" s="8" t="s">
        <v>1874</v>
      </c>
      <c r="B848" t="s">
        <v>998</v>
      </c>
      <c r="C848" t="s">
        <v>2884</v>
      </c>
      <c r="D848" t="s">
        <v>6620</v>
      </c>
      <c r="E848" s="8" t="s">
        <v>1256</v>
      </c>
    </row>
    <row r="849" spans="1:5" x14ac:dyDescent="0.25">
      <c r="A849" s="8" t="s">
        <v>863</v>
      </c>
      <c r="B849" t="s">
        <v>864</v>
      </c>
      <c r="C849" t="s">
        <v>6594</v>
      </c>
      <c r="D849" t="s">
        <v>7151</v>
      </c>
      <c r="E849" s="8" t="s">
        <v>1293</v>
      </c>
    </row>
    <row r="850" spans="1:5" x14ac:dyDescent="0.25">
      <c r="A850" s="8" t="s">
        <v>3273</v>
      </c>
      <c r="B850" t="s">
        <v>3274</v>
      </c>
      <c r="C850" t="s">
        <v>2110</v>
      </c>
      <c r="D850" t="s">
        <v>6746</v>
      </c>
      <c r="E850" s="8" t="s">
        <v>1247</v>
      </c>
    </row>
    <row r="851" spans="1:5" x14ac:dyDescent="0.25">
      <c r="A851" s="8" t="s">
        <v>100</v>
      </c>
      <c r="B851" t="s">
        <v>101</v>
      </c>
      <c r="C851" t="s">
        <v>3098</v>
      </c>
      <c r="D851" t="s">
        <v>7152</v>
      </c>
      <c r="E851" s="8" t="s">
        <v>1905</v>
      </c>
    </row>
    <row r="852" spans="1:5" x14ac:dyDescent="0.25">
      <c r="A852" s="8" t="s">
        <v>102</v>
      </c>
      <c r="B852" t="s">
        <v>103</v>
      </c>
      <c r="C852" t="s">
        <v>3275</v>
      </c>
      <c r="D852" t="s">
        <v>7153</v>
      </c>
      <c r="E852" s="8" t="s">
        <v>1905</v>
      </c>
    </row>
    <row r="853" spans="1:5" x14ac:dyDescent="0.25">
      <c r="A853" s="8" t="s">
        <v>3276</v>
      </c>
      <c r="B853" t="s">
        <v>3277</v>
      </c>
      <c r="C853" t="s">
        <v>2051</v>
      </c>
      <c r="D853" t="s">
        <v>7154</v>
      </c>
      <c r="E853" s="8" t="s">
        <v>1103</v>
      </c>
    </row>
    <row r="854" spans="1:5" x14ac:dyDescent="0.25">
      <c r="A854" s="8" t="s">
        <v>1875</v>
      </c>
      <c r="B854" t="s">
        <v>17</v>
      </c>
      <c r="C854" t="s">
        <v>2884</v>
      </c>
      <c r="D854" t="s">
        <v>7155</v>
      </c>
      <c r="E854" s="8" t="s">
        <v>1905</v>
      </c>
    </row>
    <row r="855" spans="1:5" x14ac:dyDescent="0.25">
      <c r="A855" s="8" t="s">
        <v>865</v>
      </c>
      <c r="B855" t="s">
        <v>866</v>
      </c>
      <c r="C855" t="s">
        <v>7156</v>
      </c>
      <c r="D855" t="s">
        <v>7157</v>
      </c>
      <c r="E855" s="8" t="s">
        <v>1905</v>
      </c>
    </row>
    <row r="856" spans="1:5" x14ac:dyDescent="0.25">
      <c r="A856" s="8" t="s">
        <v>3278</v>
      </c>
      <c r="B856" t="s">
        <v>3279</v>
      </c>
      <c r="C856" t="s">
        <v>2113</v>
      </c>
      <c r="D856" t="s">
        <v>7158</v>
      </c>
      <c r="E856" s="8" t="s">
        <v>1398</v>
      </c>
    </row>
    <row r="857" spans="1:5" x14ac:dyDescent="0.25">
      <c r="A857" s="8" t="s">
        <v>867</v>
      </c>
      <c r="B857" t="s">
        <v>868</v>
      </c>
      <c r="C857" t="s">
        <v>6591</v>
      </c>
      <c r="D857" t="s">
        <v>7159</v>
      </c>
      <c r="E857" s="8" t="s">
        <v>540</v>
      </c>
    </row>
    <row r="858" spans="1:5" x14ac:dyDescent="0.25">
      <c r="A858" s="8" t="s">
        <v>1876</v>
      </c>
      <c r="B858" t="s">
        <v>18</v>
      </c>
      <c r="C858" t="s">
        <v>2884</v>
      </c>
      <c r="D858" t="s">
        <v>7155</v>
      </c>
      <c r="E858" s="8" t="s">
        <v>1856</v>
      </c>
    </row>
    <row r="859" spans="1:5" x14ac:dyDescent="0.25">
      <c r="A859" s="8" t="s">
        <v>104</v>
      </c>
      <c r="B859" t="s">
        <v>105</v>
      </c>
      <c r="C859" t="s">
        <v>7160</v>
      </c>
      <c r="D859" t="s">
        <v>6630</v>
      </c>
      <c r="E859" s="8" t="s">
        <v>1905</v>
      </c>
    </row>
    <row r="860" spans="1:5" x14ac:dyDescent="0.25">
      <c r="A860" s="8" t="s">
        <v>106</v>
      </c>
      <c r="B860" t="s">
        <v>107</v>
      </c>
      <c r="C860" t="s">
        <v>3280</v>
      </c>
      <c r="D860" t="s">
        <v>6630</v>
      </c>
      <c r="E860" s="8" t="s">
        <v>1905</v>
      </c>
    </row>
    <row r="861" spans="1:5" x14ac:dyDescent="0.25">
      <c r="A861" s="8" t="s">
        <v>108</v>
      </c>
      <c r="B861" t="s">
        <v>109</v>
      </c>
      <c r="C861" t="s">
        <v>7161</v>
      </c>
      <c r="D861" t="s">
        <v>6630</v>
      </c>
      <c r="E861" s="8" t="s">
        <v>1905</v>
      </c>
    </row>
    <row r="862" spans="1:5" x14ac:dyDescent="0.25">
      <c r="A862" s="8" t="s">
        <v>110</v>
      </c>
      <c r="B862" t="s">
        <v>111</v>
      </c>
      <c r="C862" t="s">
        <v>7162</v>
      </c>
      <c r="D862" t="s">
        <v>6630</v>
      </c>
      <c r="E862" s="8" t="s">
        <v>1905</v>
      </c>
    </row>
    <row r="863" spans="1:5" x14ac:dyDescent="0.25">
      <c r="A863" s="8" t="s">
        <v>112</v>
      </c>
      <c r="B863" t="s">
        <v>113</v>
      </c>
      <c r="C863" t="s">
        <v>3281</v>
      </c>
      <c r="D863" t="s">
        <v>7163</v>
      </c>
      <c r="E863" s="8" t="s">
        <v>1106</v>
      </c>
    </row>
    <row r="864" spans="1:5" x14ac:dyDescent="0.25">
      <c r="A864" s="8" t="s">
        <v>114</v>
      </c>
      <c r="B864" t="s">
        <v>115</v>
      </c>
      <c r="C864" t="s">
        <v>2935</v>
      </c>
      <c r="D864" t="s">
        <v>77</v>
      </c>
      <c r="E864" s="8" t="s">
        <v>1856</v>
      </c>
    </row>
    <row r="865" spans="1:5" x14ac:dyDescent="0.25">
      <c r="A865" s="8" t="s">
        <v>116</v>
      </c>
      <c r="B865" t="s">
        <v>117</v>
      </c>
      <c r="C865" t="s">
        <v>3282</v>
      </c>
      <c r="D865" t="s">
        <v>6630</v>
      </c>
      <c r="E865" s="8" t="s">
        <v>1905</v>
      </c>
    </row>
    <row r="866" spans="1:5" x14ac:dyDescent="0.25">
      <c r="A866" s="8" t="s">
        <v>118</v>
      </c>
      <c r="B866" t="s">
        <v>119</v>
      </c>
      <c r="C866" t="s">
        <v>3098</v>
      </c>
      <c r="D866" t="s">
        <v>7164</v>
      </c>
      <c r="E866" s="8" t="s">
        <v>1905</v>
      </c>
    </row>
    <row r="867" spans="1:5" x14ac:dyDescent="0.25">
      <c r="A867" s="8" t="s">
        <v>3283</v>
      </c>
      <c r="B867" t="s">
        <v>3284</v>
      </c>
      <c r="C867" t="s">
        <v>2051</v>
      </c>
      <c r="D867" t="s">
        <v>7165</v>
      </c>
      <c r="E867" s="8" t="s">
        <v>1905</v>
      </c>
    </row>
    <row r="868" spans="1:5" x14ac:dyDescent="0.25">
      <c r="A868" s="8" t="s">
        <v>1877</v>
      </c>
      <c r="B868" t="s">
        <v>19</v>
      </c>
      <c r="C868" t="s">
        <v>7166</v>
      </c>
      <c r="D868" t="s">
        <v>6630</v>
      </c>
      <c r="E868" s="8" t="s">
        <v>1905</v>
      </c>
    </row>
    <row r="869" spans="1:5" x14ac:dyDescent="0.25">
      <c r="A869" s="8" t="s">
        <v>120</v>
      </c>
      <c r="B869" t="s">
        <v>121</v>
      </c>
      <c r="C869" t="s">
        <v>3285</v>
      </c>
      <c r="D869" t="s">
        <v>6630</v>
      </c>
      <c r="E869" s="8" t="s">
        <v>1856</v>
      </c>
    </row>
    <row r="870" spans="1:5" x14ac:dyDescent="0.25">
      <c r="A870" s="8" t="s">
        <v>3286</v>
      </c>
      <c r="B870" t="s">
        <v>3287</v>
      </c>
      <c r="C870" t="s">
        <v>2051</v>
      </c>
      <c r="D870" t="s">
        <v>7167</v>
      </c>
      <c r="E870" s="8" t="s">
        <v>3288</v>
      </c>
    </row>
    <row r="871" spans="1:5" x14ac:dyDescent="0.25">
      <c r="A871" s="8" t="s">
        <v>869</v>
      </c>
      <c r="B871" t="s">
        <v>870</v>
      </c>
      <c r="C871" t="s">
        <v>7168</v>
      </c>
      <c r="D871" t="s">
        <v>7169</v>
      </c>
      <c r="E871" s="8" t="s">
        <v>1905</v>
      </c>
    </row>
    <row r="872" spans="1:5" x14ac:dyDescent="0.25">
      <c r="A872" s="8" t="s">
        <v>871</v>
      </c>
      <c r="B872" t="s">
        <v>872</v>
      </c>
      <c r="C872" t="s">
        <v>6591</v>
      </c>
      <c r="D872" t="s">
        <v>7170</v>
      </c>
      <c r="E872" s="8" t="s">
        <v>1403</v>
      </c>
    </row>
    <row r="873" spans="1:5" x14ac:dyDescent="0.25">
      <c r="A873" s="8" t="s">
        <v>873</v>
      </c>
      <c r="B873" t="s">
        <v>1717</v>
      </c>
      <c r="C873" t="s">
        <v>6591</v>
      </c>
      <c r="D873" t="s">
        <v>7171</v>
      </c>
      <c r="E873" s="8" t="s">
        <v>1404</v>
      </c>
    </row>
    <row r="874" spans="1:5" x14ac:dyDescent="0.25">
      <c r="A874" s="8" t="s">
        <v>122</v>
      </c>
      <c r="B874" t="s">
        <v>123</v>
      </c>
      <c r="C874" t="s">
        <v>7172</v>
      </c>
      <c r="D874" t="s">
        <v>7173</v>
      </c>
      <c r="E874" s="8" t="s">
        <v>1905</v>
      </c>
    </row>
    <row r="875" spans="1:5" x14ac:dyDescent="0.25">
      <c r="A875" s="8" t="s">
        <v>124</v>
      </c>
      <c r="B875" t="s">
        <v>125</v>
      </c>
      <c r="C875" t="s">
        <v>7172</v>
      </c>
      <c r="D875" t="s">
        <v>7174</v>
      </c>
      <c r="E875" s="8" t="s">
        <v>1905</v>
      </c>
    </row>
    <row r="876" spans="1:5" x14ac:dyDescent="0.25">
      <c r="A876" s="8" t="s">
        <v>126</v>
      </c>
      <c r="B876" t="s">
        <v>127</v>
      </c>
      <c r="C876" t="s">
        <v>7172</v>
      </c>
      <c r="D876" t="s">
        <v>7175</v>
      </c>
      <c r="E876" s="8" t="s">
        <v>1905</v>
      </c>
    </row>
    <row r="877" spans="1:5" x14ac:dyDescent="0.25">
      <c r="A877" s="8" t="s">
        <v>128</v>
      </c>
      <c r="B877" t="s">
        <v>129</v>
      </c>
      <c r="C877" t="s">
        <v>7172</v>
      </c>
      <c r="D877" t="s">
        <v>7176</v>
      </c>
      <c r="E877" s="8" t="s">
        <v>1905</v>
      </c>
    </row>
    <row r="878" spans="1:5" x14ac:dyDescent="0.25">
      <c r="A878" s="8" t="s">
        <v>130</v>
      </c>
      <c r="B878" t="s">
        <v>131</v>
      </c>
      <c r="C878" t="s">
        <v>7172</v>
      </c>
      <c r="D878" t="s">
        <v>7177</v>
      </c>
      <c r="E878" s="8" t="s">
        <v>1905</v>
      </c>
    </row>
    <row r="879" spans="1:5" x14ac:dyDescent="0.25">
      <c r="A879" s="8" t="s">
        <v>132</v>
      </c>
      <c r="B879" t="s">
        <v>133</v>
      </c>
      <c r="C879" t="s">
        <v>7172</v>
      </c>
      <c r="D879" t="s">
        <v>7178</v>
      </c>
      <c r="E879" s="8" t="s">
        <v>1905</v>
      </c>
    </row>
    <row r="880" spans="1:5" x14ac:dyDescent="0.25">
      <c r="A880" s="8" t="s">
        <v>134</v>
      </c>
      <c r="B880" t="s">
        <v>135</v>
      </c>
      <c r="C880" t="s">
        <v>7172</v>
      </c>
      <c r="D880" t="s">
        <v>7179</v>
      </c>
      <c r="E880" s="8" t="s">
        <v>1905</v>
      </c>
    </row>
    <row r="881" spans="1:5" x14ac:dyDescent="0.25">
      <c r="A881" s="8" t="s">
        <v>136</v>
      </c>
      <c r="B881" t="s">
        <v>137</v>
      </c>
      <c r="C881" t="s">
        <v>7172</v>
      </c>
      <c r="D881" t="s">
        <v>7180</v>
      </c>
      <c r="E881" s="8" t="s">
        <v>1905</v>
      </c>
    </row>
    <row r="882" spans="1:5" x14ac:dyDescent="0.25">
      <c r="A882" s="8" t="s">
        <v>138</v>
      </c>
      <c r="B882" t="s">
        <v>139</v>
      </c>
      <c r="C882" t="s">
        <v>7172</v>
      </c>
      <c r="D882" t="s">
        <v>7181</v>
      </c>
      <c r="E882" s="8" t="s">
        <v>1905</v>
      </c>
    </row>
    <row r="883" spans="1:5" x14ac:dyDescent="0.25">
      <c r="A883" s="8" t="s">
        <v>140</v>
      </c>
      <c r="B883" t="s">
        <v>141</v>
      </c>
      <c r="C883" t="s">
        <v>7172</v>
      </c>
      <c r="D883" t="s">
        <v>7182</v>
      </c>
      <c r="E883" s="8" t="s">
        <v>1905</v>
      </c>
    </row>
    <row r="884" spans="1:5" x14ac:dyDescent="0.25">
      <c r="A884" s="8" t="s">
        <v>142</v>
      </c>
      <c r="B884" t="s">
        <v>143</v>
      </c>
      <c r="C884" t="s">
        <v>7172</v>
      </c>
      <c r="D884" t="s">
        <v>7183</v>
      </c>
      <c r="E884" s="8" t="s">
        <v>1905</v>
      </c>
    </row>
    <row r="885" spans="1:5" x14ac:dyDescent="0.25">
      <c r="A885" s="8" t="s">
        <v>144</v>
      </c>
      <c r="B885" t="s">
        <v>145</v>
      </c>
      <c r="C885" t="s">
        <v>7172</v>
      </c>
      <c r="D885" t="s">
        <v>7184</v>
      </c>
      <c r="E885" s="8" t="s">
        <v>1905</v>
      </c>
    </row>
    <row r="886" spans="1:5" x14ac:dyDescent="0.25">
      <c r="A886" s="8" t="s">
        <v>146</v>
      </c>
      <c r="B886" t="s">
        <v>147</v>
      </c>
      <c r="C886" t="s">
        <v>7172</v>
      </c>
      <c r="D886" t="s">
        <v>7185</v>
      </c>
      <c r="E886" s="8" t="s">
        <v>1905</v>
      </c>
    </row>
    <row r="887" spans="1:5" x14ac:dyDescent="0.25">
      <c r="A887" s="8" t="s">
        <v>148</v>
      </c>
      <c r="B887" t="s">
        <v>149</v>
      </c>
      <c r="C887" t="s">
        <v>7172</v>
      </c>
      <c r="D887" t="s">
        <v>7186</v>
      </c>
      <c r="E887" s="8" t="s">
        <v>1905</v>
      </c>
    </row>
    <row r="888" spans="1:5" x14ac:dyDescent="0.25">
      <c r="A888" s="8" t="s">
        <v>150</v>
      </c>
      <c r="B888" t="s">
        <v>151</v>
      </c>
      <c r="C888" t="s">
        <v>7172</v>
      </c>
      <c r="D888" t="s">
        <v>7187</v>
      </c>
      <c r="E888" s="8" t="s">
        <v>1905</v>
      </c>
    </row>
    <row r="889" spans="1:5" x14ac:dyDescent="0.25">
      <c r="A889" s="8" t="s">
        <v>152</v>
      </c>
      <c r="B889" t="s">
        <v>153</v>
      </c>
      <c r="C889" t="s">
        <v>7172</v>
      </c>
      <c r="D889" t="s">
        <v>7188</v>
      </c>
      <c r="E889" s="8" t="s">
        <v>1905</v>
      </c>
    </row>
    <row r="890" spans="1:5" x14ac:dyDescent="0.25">
      <c r="A890" s="8" t="s">
        <v>154</v>
      </c>
      <c r="B890" t="s">
        <v>155</v>
      </c>
      <c r="C890" t="s">
        <v>7172</v>
      </c>
      <c r="D890" t="s">
        <v>7189</v>
      </c>
      <c r="E890" s="8" t="s">
        <v>1905</v>
      </c>
    </row>
    <row r="891" spans="1:5" x14ac:dyDescent="0.25">
      <c r="A891" s="8" t="s">
        <v>156</v>
      </c>
      <c r="B891" t="s">
        <v>157</v>
      </c>
      <c r="C891" t="s">
        <v>7172</v>
      </c>
      <c r="D891" t="s">
        <v>7190</v>
      </c>
      <c r="E891" s="8" t="s">
        <v>1905</v>
      </c>
    </row>
    <row r="892" spans="1:5" x14ac:dyDescent="0.25">
      <c r="A892" s="8" t="s">
        <v>3289</v>
      </c>
      <c r="B892" t="s">
        <v>3290</v>
      </c>
      <c r="C892" t="s">
        <v>2051</v>
      </c>
      <c r="D892" t="s">
        <v>7191</v>
      </c>
      <c r="E892" s="8" t="s">
        <v>1404</v>
      </c>
    </row>
    <row r="893" spans="1:5" x14ac:dyDescent="0.25">
      <c r="A893" s="8" t="s">
        <v>1718</v>
      </c>
      <c r="B893" t="s">
        <v>1719</v>
      </c>
      <c r="C893" t="s">
        <v>6692</v>
      </c>
      <c r="D893" t="s">
        <v>7192</v>
      </c>
      <c r="E893" s="8" t="s">
        <v>1909</v>
      </c>
    </row>
    <row r="894" spans="1:5" x14ac:dyDescent="0.25">
      <c r="A894" s="8" t="s">
        <v>158</v>
      </c>
      <c r="B894" t="s">
        <v>159</v>
      </c>
      <c r="C894" t="s">
        <v>7172</v>
      </c>
      <c r="D894" t="s">
        <v>7193</v>
      </c>
      <c r="E894" s="8" t="s">
        <v>5</v>
      </c>
    </row>
    <row r="895" spans="1:5" x14ac:dyDescent="0.25">
      <c r="A895" s="8" t="s">
        <v>160</v>
      </c>
      <c r="B895" t="s">
        <v>161</v>
      </c>
      <c r="C895" t="s">
        <v>3291</v>
      </c>
      <c r="D895" t="s">
        <v>6630</v>
      </c>
      <c r="E895" s="8" t="s">
        <v>1905</v>
      </c>
    </row>
    <row r="896" spans="1:5" x14ac:dyDescent="0.25">
      <c r="A896" s="8" t="s">
        <v>162</v>
      </c>
      <c r="B896" t="s">
        <v>163</v>
      </c>
      <c r="C896" t="s">
        <v>3292</v>
      </c>
      <c r="D896" t="s">
        <v>6630</v>
      </c>
      <c r="E896" s="8" t="s">
        <v>1905</v>
      </c>
    </row>
    <row r="897" spans="1:5" x14ac:dyDescent="0.25">
      <c r="A897" s="8" t="s">
        <v>164</v>
      </c>
      <c r="B897" t="s">
        <v>165</v>
      </c>
      <c r="C897" t="s">
        <v>7194</v>
      </c>
      <c r="D897" t="s">
        <v>6630</v>
      </c>
      <c r="E897" s="8" t="s">
        <v>1905</v>
      </c>
    </row>
    <row r="898" spans="1:5" x14ac:dyDescent="0.25">
      <c r="A898" s="8" t="s">
        <v>166</v>
      </c>
      <c r="B898" t="s">
        <v>167</v>
      </c>
      <c r="C898" t="s">
        <v>3293</v>
      </c>
      <c r="D898" t="s">
        <v>6630</v>
      </c>
      <c r="E898" s="8" t="s">
        <v>1905</v>
      </c>
    </row>
    <row r="899" spans="1:5" x14ac:dyDescent="0.25">
      <c r="A899" s="8" t="s">
        <v>168</v>
      </c>
      <c r="B899" t="s">
        <v>169</v>
      </c>
      <c r="C899" t="s">
        <v>3294</v>
      </c>
      <c r="D899" t="s">
        <v>6630</v>
      </c>
      <c r="E899" s="8" t="s">
        <v>1905</v>
      </c>
    </row>
    <row r="900" spans="1:5" x14ac:dyDescent="0.25">
      <c r="A900" s="8" t="s">
        <v>3295</v>
      </c>
      <c r="B900" t="s">
        <v>3296</v>
      </c>
      <c r="C900" t="s">
        <v>2051</v>
      </c>
      <c r="D900" t="s">
        <v>7195</v>
      </c>
      <c r="E900" s="8" t="s">
        <v>3297</v>
      </c>
    </row>
    <row r="901" spans="1:5" x14ac:dyDescent="0.25">
      <c r="A901" s="8" t="s">
        <v>3298</v>
      </c>
      <c r="B901" t="s">
        <v>3299</v>
      </c>
      <c r="C901" t="s">
        <v>2051</v>
      </c>
      <c r="D901" t="s">
        <v>7196</v>
      </c>
      <c r="E901" s="8" t="s">
        <v>1294</v>
      </c>
    </row>
    <row r="902" spans="1:5" x14ac:dyDescent="0.25">
      <c r="A902" s="8" t="s">
        <v>3300</v>
      </c>
      <c r="B902" t="s">
        <v>2187</v>
      </c>
      <c r="C902" t="s">
        <v>2051</v>
      </c>
      <c r="D902" t="s">
        <v>7197</v>
      </c>
      <c r="E902" s="8" t="s">
        <v>3301</v>
      </c>
    </row>
    <row r="903" spans="1:5" x14ac:dyDescent="0.25">
      <c r="A903" s="8" t="s">
        <v>3302</v>
      </c>
      <c r="B903" t="s">
        <v>3303</v>
      </c>
      <c r="C903" t="s">
        <v>2051</v>
      </c>
      <c r="D903" t="s">
        <v>7198</v>
      </c>
      <c r="E903" s="8" t="s">
        <v>1103</v>
      </c>
    </row>
    <row r="904" spans="1:5" x14ac:dyDescent="0.25">
      <c r="A904" s="8" t="s">
        <v>3304</v>
      </c>
      <c r="B904" t="s">
        <v>2614</v>
      </c>
      <c r="C904" t="s">
        <v>2051</v>
      </c>
      <c r="D904" t="s">
        <v>6882</v>
      </c>
      <c r="E904" s="8" t="s">
        <v>1402</v>
      </c>
    </row>
    <row r="905" spans="1:5" x14ac:dyDescent="0.25">
      <c r="A905" s="8" t="s">
        <v>3305</v>
      </c>
      <c r="B905" t="s">
        <v>3306</v>
      </c>
      <c r="C905" t="s">
        <v>2051</v>
      </c>
      <c r="D905" t="s">
        <v>7199</v>
      </c>
      <c r="E905" s="8" t="s">
        <v>5</v>
      </c>
    </row>
    <row r="906" spans="1:5" x14ac:dyDescent="0.25">
      <c r="A906" s="8" t="s">
        <v>170</v>
      </c>
      <c r="B906" t="s">
        <v>998</v>
      </c>
      <c r="C906" t="s">
        <v>3307</v>
      </c>
      <c r="D906" t="s">
        <v>6620</v>
      </c>
      <c r="E906" s="8" t="s">
        <v>1905</v>
      </c>
    </row>
    <row r="907" spans="1:5" x14ac:dyDescent="0.25">
      <c r="A907" s="8" t="s">
        <v>3308</v>
      </c>
      <c r="B907" t="s">
        <v>3309</v>
      </c>
      <c r="C907" t="s">
        <v>2051</v>
      </c>
      <c r="D907" t="s">
        <v>7200</v>
      </c>
      <c r="E907" s="8" t="s">
        <v>3310</v>
      </c>
    </row>
    <row r="908" spans="1:5" x14ac:dyDescent="0.25">
      <c r="A908" s="8" t="s">
        <v>171</v>
      </c>
      <c r="B908" t="s">
        <v>172</v>
      </c>
      <c r="C908" t="s">
        <v>3311</v>
      </c>
      <c r="D908" t="s">
        <v>7201</v>
      </c>
      <c r="E908" s="8" t="s">
        <v>1905</v>
      </c>
    </row>
    <row r="909" spans="1:5" x14ac:dyDescent="0.25">
      <c r="A909" s="8" t="s">
        <v>3312</v>
      </c>
      <c r="B909" t="s">
        <v>3313</v>
      </c>
      <c r="C909" t="s">
        <v>2051</v>
      </c>
      <c r="D909" t="s">
        <v>6921</v>
      </c>
      <c r="E909" s="8" t="s">
        <v>609</v>
      </c>
    </row>
    <row r="910" spans="1:5" x14ac:dyDescent="0.25">
      <c r="A910" s="8" t="s">
        <v>1720</v>
      </c>
      <c r="B910" t="s">
        <v>173</v>
      </c>
      <c r="C910" t="s">
        <v>6591</v>
      </c>
      <c r="D910" t="s">
        <v>7025</v>
      </c>
      <c r="E910" s="8" t="s">
        <v>533</v>
      </c>
    </row>
    <row r="911" spans="1:5" x14ac:dyDescent="0.25">
      <c r="A911" s="8" t="s">
        <v>3314</v>
      </c>
      <c r="B911" t="s">
        <v>3315</v>
      </c>
      <c r="C911" t="s">
        <v>6646</v>
      </c>
      <c r="D911" t="s">
        <v>7202</v>
      </c>
      <c r="E911" s="8" t="s">
        <v>1402</v>
      </c>
    </row>
    <row r="912" spans="1:5" x14ac:dyDescent="0.25">
      <c r="A912" s="8" t="s">
        <v>3316</v>
      </c>
      <c r="B912" t="s">
        <v>3317</v>
      </c>
      <c r="C912" t="s">
        <v>2051</v>
      </c>
      <c r="D912" t="s">
        <v>7203</v>
      </c>
      <c r="E912" s="8" t="s">
        <v>2055</v>
      </c>
    </row>
    <row r="913" spans="1:5" x14ac:dyDescent="0.25">
      <c r="A913" s="8" t="s">
        <v>174</v>
      </c>
      <c r="B913" t="s">
        <v>175</v>
      </c>
      <c r="C913" t="s">
        <v>7204</v>
      </c>
      <c r="D913" t="s">
        <v>7205</v>
      </c>
      <c r="E913" s="8" t="s">
        <v>1905</v>
      </c>
    </row>
    <row r="914" spans="1:5" x14ac:dyDescent="0.25">
      <c r="A914" s="8" t="s">
        <v>176</v>
      </c>
      <c r="B914" t="s">
        <v>177</v>
      </c>
      <c r="C914" t="s">
        <v>2935</v>
      </c>
      <c r="D914" t="s">
        <v>7206</v>
      </c>
      <c r="E914" s="8" t="s">
        <v>1103</v>
      </c>
    </row>
    <row r="915" spans="1:5" x14ac:dyDescent="0.25">
      <c r="A915" s="8" t="s">
        <v>3318</v>
      </c>
      <c r="B915" t="s">
        <v>2187</v>
      </c>
      <c r="C915" t="s">
        <v>2051</v>
      </c>
      <c r="D915" t="s">
        <v>7207</v>
      </c>
      <c r="E915" s="8" t="s">
        <v>3319</v>
      </c>
    </row>
    <row r="916" spans="1:5" x14ac:dyDescent="0.25">
      <c r="A916" s="8" t="s">
        <v>3320</v>
      </c>
      <c r="B916" t="s">
        <v>3321</v>
      </c>
      <c r="C916" t="s">
        <v>2051</v>
      </c>
      <c r="D916" t="s">
        <v>7208</v>
      </c>
      <c r="E916" s="8" t="s">
        <v>3322</v>
      </c>
    </row>
    <row r="917" spans="1:5" x14ac:dyDescent="0.25">
      <c r="A917" s="8" t="s">
        <v>1721</v>
      </c>
      <c r="B917" t="s">
        <v>1722</v>
      </c>
      <c r="C917" t="s">
        <v>7168</v>
      </c>
      <c r="D917" t="s">
        <v>7209</v>
      </c>
      <c r="E917" s="8" t="s">
        <v>1103</v>
      </c>
    </row>
    <row r="918" spans="1:5" x14ac:dyDescent="0.25">
      <c r="A918" s="8" t="s">
        <v>3323</v>
      </c>
      <c r="B918" t="s">
        <v>3324</v>
      </c>
      <c r="C918" t="s">
        <v>7210</v>
      </c>
      <c r="D918" t="s">
        <v>7211</v>
      </c>
      <c r="E918" s="8" t="s">
        <v>1905</v>
      </c>
    </row>
    <row r="919" spans="1:5" x14ac:dyDescent="0.25">
      <c r="A919" s="8" t="s">
        <v>3325</v>
      </c>
      <c r="B919" t="s">
        <v>3326</v>
      </c>
      <c r="C919" t="s">
        <v>2051</v>
      </c>
      <c r="D919" t="s">
        <v>7212</v>
      </c>
      <c r="E919" s="8" t="s">
        <v>3327</v>
      </c>
    </row>
    <row r="920" spans="1:5" x14ac:dyDescent="0.25">
      <c r="A920" s="8" t="s">
        <v>3328</v>
      </c>
      <c r="B920" t="s">
        <v>2187</v>
      </c>
      <c r="C920" t="s">
        <v>2051</v>
      </c>
      <c r="D920" t="s">
        <v>6620</v>
      </c>
      <c r="E920" s="8" t="s">
        <v>3329</v>
      </c>
    </row>
    <row r="921" spans="1:5" x14ac:dyDescent="0.25">
      <c r="A921" s="8" t="s">
        <v>3330</v>
      </c>
      <c r="B921" t="s">
        <v>3331</v>
      </c>
      <c r="C921" t="s">
        <v>2051</v>
      </c>
      <c r="D921" t="s">
        <v>7213</v>
      </c>
      <c r="E921" s="8" t="s">
        <v>3332</v>
      </c>
    </row>
    <row r="922" spans="1:5" x14ac:dyDescent="0.25">
      <c r="A922" s="8" t="s">
        <v>7214</v>
      </c>
      <c r="B922" t="s">
        <v>7215</v>
      </c>
      <c r="C922" t="s">
        <v>7216</v>
      </c>
      <c r="D922" t="s">
        <v>6620</v>
      </c>
      <c r="E922" s="8" t="s">
        <v>1905</v>
      </c>
    </row>
    <row r="923" spans="1:5" x14ac:dyDescent="0.25">
      <c r="A923" s="8" t="s">
        <v>7217</v>
      </c>
      <c r="B923" t="s">
        <v>7215</v>
      </c>
      <c r="C923" t="s">
        <v>7216</v>
      </c>
      <c r="D923" t="s">
        <v>6620</v>
      </c>
      <c r="E923" s="8" t="s">
        <v>1856</v>
      </c>
    </row>
    <row r="924" spans="1:5" x14ac:dyDescent="0.25">
      <c r="A924" s="8" t="s">
        <v>1723</v>
      </c>
      <c r="B924" t="s">
        <v>1724</v>
      </c>
      <c r="C924" t="s">
        <v>6591</v>
      </c>
      <c r="D924" t="s">
        <v>6829</v>
      </c>
      <c r="E924" s="8" t="s">
        <v>1177</v>
      </c>
    </row>
    <row r="925" spans="1:5" x14ac:dyDescent="0.25">
      <c r="A925" s="8" t="s">
        <v>1725</v>
      </c>
      <c r="B925" t="s">
        <v>1726</v>
      </c>
      <c r="C925" t="s">
        <v>3333</v>
      </c>
      <c r="D925" t="s">
        <v>7218</v>
      </c>
      <c r="E925" s="8" t="s">
        <v>540</v>
      </c>
    </row>
    <row r="926" spans="1:5" x14ac:dyDescent="0.25">
      <c r="A926" s="8" t="s">
        <v>1727</v>
      </c>
      <c r="B926" t="s">
        <v>1726</v>
      </c>
      <c r="C926" t="s">
        <v>3333</v>
      </c>
      <c r="D926" t="s">
        <v>7219</v>
      </c>
      <c r="E926" s="8" t="s">
        <v>1250</v>
      </c>
    </row>
    <row r="927" spans="1:5" x14ac:dyDescent="0.25">
      <c r="A927" s="8" t="s">
        <v>3334</v>
      </c>
      <c r="B927" t="s">
        <v>3335</v>
      </c>
      <c r="C927" t="s">
        <v>2051</v>
      </c>
      <c r="D927" t="s">
        <v>7220</v>
      </c>
      <c r="E927" s="8" t="s">
        <v>3336</v>
      </c>
    </row>
    <row r="928" spans="1:5" x14ac:dyDescent="0.25">
      <c r="A928" s="8" t="s">
        <v>1728</v>
      </c>
      <c r="B928" t="s">
        <v>1729</v>
      </c>
      <c r="C928" t="s">
        <v>7091</v>
      </c>
      <c r="D928" t="s">
        <v>7221</v>
      </c>
      <c r="E928" s="8" t="s">
        <v>1851</v>
      </c>
    </row>
    <row r="929" spans="1:5" x14ac:dyDescent="0.25">
      <c r="A929" s="8" t="s">
        <v>3337</v>
      </c>
      <c r="B929" t="s">
        <v>2407</v>
      </c>
      <c r="C929" t="s">
        <v>2051</v>
      </c>
      <c r="D929" t="s">
        <v>6829</v>
      </c>
      <c r="E929" s="8" t="s">
        <v>3338</v>
      </c>
    </row>
    <row r="930" spans="1:5" x14ac:dyDescent="0.25">
      <c r="A930" s="8" t="s">
        <v>1730</v>
      </c>
      <c r="B930" t="s">
        <v>1731</v>
      </c>
      <c r="C930" t="s">
        <v>6591</v>
      </c>
      <c r="D930" t="s">
        <v>7222</v>
      </c>
      <c r="E930" s="8" t="s">
        <v>1401</v>
      </c>
    </row>
    <row r="931" spans="1:5" x14ac:dyDescent="0.25">
      <c r="A931" s="8" t="s">
        <v>1878</v>
      </c>
      <c r="B931" t="s">
        <v>20</v>
      </c>
      <c r="C931" t="s">
        <v>3339</v>
      </c>
      <c r="D931" t="s">
        <v>492</v>
      </c>
      <c r="E931" s="8" t="s">
        <v>1905</v>
      </c>
    </row>
    <row r="932" spans="1:5" x14ac:dyDescent="0.25">
      <c r="A932" s="8" t="s">
        <v>3340</v>
      </c>
      <c r="B932" t="s">
        <v>3341</v>
      </c>
      <c r="C932" t="s">
        <v>7223</v>
      </c>
      <c r="D932" t="s">
        <v>6620</v>
      </c>
      <c r="E932" s="8" t="s">
        <v>1856</v>
      </c>
    </row>
    <row r="933" spans="1:5" x14ac:dyDescent="0.25">
      <c r="A933" s="8" t="s">
        <v>3342</v>
      </c>
      <c r="B933" t="s">
        <v>3343</v>
      </c>
      <c r="C933" t="s">
        <v>2051</v>
      </c>
      <c r="D933" t="s">
        <v>7224</v>
      </c>
      <c r="E933" s="8" t="s">
        <v>3344</v>
      </c>
    </row>
    <row r="934" spans="1:5" x14ac:dyDescent="0.25">
      <c r="A934" s="8" t="s">
        <v>3345</v>
      </c>
      <c r="B934" t="s">
        <v>3346</v>
      </c>
      <c r="C934" t="s">
        <v>2051</v>
      </c>
      <c r="D934" t="s">
        <v>7225</v>
      </c>
      <c r="E934" s="8" t="s">
        <v>1905</v>
      </c>
    </row>
    <row r="935" spans="1:5" x14ac:dyDescent="0.25">
      <c r="A935" s="8" t="s">
        <v>178</v>
      </c>
      <c r="B935" t="s">
        <v>179</v>
      </c>
      <c r="C935" t="s">
        <v>7226</v>
      </c>
      <c r="D935" t="s">
        <v>7227</v>
      </c>
      <c r="E935" s="8" t="s">
        <v>1905</v>
      </c>
    </row>
    <row r="936" spans="1:5" x14ac:dyDescent="0.25">
      <c r="A936" s="8" t="s">
        <v>3347</v>
      </c>
      <c r="B936" t="s">
        <v>3348</v>
      </c>
      <c r="C936" t="s">
        <v>6646</v>
      </c>
      <c r="D936" t="s">
        <v>7228</v>
      </c>
      <c r="E936" s="8" t="s">
        <v>1905</v>
      </c>
    </row>
    <row r="937" spans="1:5" x14ac:dyDescent="0.25">
      <c r="A937" s="8" t="s">
        <v>3349</v>
      </c>
      <c r="B937" t="s">
        <v>3350</v>
      </c>
      <c r="C937" t="s">
        <v>6646</v>
      </c>
      <c r="D937" t="s">
        <v>7229</v>
      </c>
      <c r="E937" s="8" t="s">
        <v>1905</v>
      </c>
    </row>
    <row r="938" spans="1:5" x14ac:dyDescent="0.25">
      <c r="A938" s="8" t="s">
        <v>1732</v>
      </c>
      <c r="B938" t="s">
        <v>1733</v>
      </c>
      <c r="C938" t="s">
        <v>3333</v>
      </c>
      <c r="D938" t="s">
        <v>7230</v>
      </c>
      <c r="E938" s="8" t="s">
        <v>1905</v>
      </c>
    </row>
    <row r="939" spans="1:5" x14ac:dyDescent="0.25">
      <c r="A939" s="8" t="s">
        <v>180</v>
      </c>
      <c r="B939" t="s">
        <v>181</v>
      </c>
      <c r="C939" t="s">
        <v>3351</v>
      </c>
      <c r="D939" t="s">
        <v>6620</v>
      </c>
      <c r="E939" s="8" t="s">
        <v>1103</v>
      </c>
    </row>
    <row r="940" spans="1:5" x14ac:dyDescent="0.25">
      <c r="A940" s="8" t="s">
        <v>182</v>
      </c>
      <c r="B940" t="s">
        <v>183</v>
      </c>
      <c r="C940" t="s">
        <v>3351</v>
      </c>
      <c r="D940" t="s">
        <v>81</v>
      </c>
      <c r="E940" s="8" t="s">
        <v>1907</v>
      </c>
    </row>
    <row r="941" spans="1:5" x14ac:dyDescent="0.25">
      <c r="A941" s="8" t="s">
        <v>184</v>
      </c>
      <c r="B941" t="s">
        <v>185</v>
      </c>
      <c r="C941" t="s">
        <v>7231</v>
      </c>
      <c r="D941" t="s">
        <v>6645</v>
      </c>
      <c r="E941" s="8" t="s">
        <v>1905</v>
      </c>
    </row>
    <row r="942" spans="1:5" x14ac:dyDescent="0.25">
      <c r="A942" s="8" t="s">
        <v>186</v>
      </c>
      <c r="B942" t="s">
        <v>187</v>
      </c>
      <c r="C942" t="s">
        <v>3351</v>
      </c>
      <c r="D942" t="s">
        <v>6644</v>
      </c>
      <c r="E942" s="8" t="s">
        <v>1905</v>
      </c>
    </row>
    <row r="943" spans="1:5" x14ac:dyDescent="0.25">
      <c r="A943" s="8" t="s">
        <v>188</v>
      </c>
      <c r="B943" t="s">
        <v>189</v>
      </c>
      <c r="C943" t="s">
        <v>3352</v>
      </c>
      <c r="D943" t="s">
        <v>7205</v>
      </c>
      <c r="E943" s="8" t="s">
        <v>1905</v>
      </c>
    </row>
    <row r="944" spans="1:5" x14ac:dyDescent="0.25">
      <c r="A944" s="8" t="s">
        <v>190</v>
      </c>
      <c r="B944" t="s">
        <v>191</v>
      </c>
      <c r="C944" t="s">
        <v>3353</v>
      </c>
      <c r="D944" t="s">
        <v>6644</v>
      </c>
      <c r="E944" s="8" t="s">
        <v>1905</v>
      </c>
    </row>
    <row r="945" spans="1:5" x14ac:dyDescent="0.25">
      <c r="A945" s="8" t="s">
        <v>192</v>
      </c>
      <c r="B945" t="s">
        <v>193</v>
      </c>
      <c r="C945" t="s">
        <v>3354</v>
      </c>
      <c r="D945" t="s">
        <v>6644</v>
      </c>
      <c r="E945" s="8" t="s">
        <v>1905</v>
      </c>
    </row>
    <row r="946" spans="1:5" x14ac:dyDescent="0.25">
      <c r="A946" s="8" t="s">
        <v>194</v>
      </c>
      <c r="B946" t="s">
        <v>193</v>
      </c>
      <c r="C946" t="s">
        <v>3354</v>
      </c>
      <c r="D946" t="s">
        <v>6644</v>
      </c>
      <c r="E946" s="8" t="s">
        <v>1905</v>
      </c>
    </row>
    <row r="947" spans="1:5" x14ac:dyDescent="0.25">
      <c r="A947" s="8" t="s">
        <v>195</v>
      </c>
      <c r="B947" t="s">
        <v>193</v>
      </c>
      <c r="C947" t="s">
        <v>3354</v>
      </c>
      <c r="D947" t="s">
        <v>6644</v>
      </c>
      <c r="E947" s="8" t="s">
        <v>1905</v>
      </c>
    </row>
    <row r="948" spans="1:5" x14ac:dyDescent="0.25">
      <c r="A948" s="8" t="s">
        <v>1734</v>
      </c>
      <c r="B948" t="s">
        <v>1735</v>
      </c>
      <c r="C948" t="s">
        <v>6692</v>
      </c>
      <c r="D948" t="s">
        <v>7232</v>
      </c>
      <c r="E948" s="8" t="s">
        <v>1106</v>
      </c>
    </row>
    <row r="949" spans="1:5" x14ac:dyDescent="0.25">
      <c r="A949" s="8" t="s">
        <v>196</v>
      </c>
      <c r="B949" t="s">
        <v>197</v>
      </c>
      <c r="C949" t="s">
        <v>3351</v>
      </c>
      <c r="D949" t="s">
        <v>7233</v>
      </c>
      <c r="E949" s="8" t="s">
        <v>1195</v>
      </c>
    </row>
    <row r="950" spans="1:5" x14ac:dyDescent="0.25">
      <c r="A950" s="8" t="s">
        <v>3355</v>
      </c>
      <c r="B950" t="s">
        <v>3356</v>
      </c>
      <c r="C950" t="s">
        <v>6646</v>
      </c>
      <c r="D950" t="s">
        <v>7234</v>
      </c>
      <c r="E950" s="8" t="s">
        <v>1905</v>
      </c>
    </row>
    <row r="951" spans="1:5" x14ac:dyDescent="0.25">
      <c r="A951" s="8" t="s">
        <v>198</v>
      </c>
      <c r="B951" t="s">
        <v>199</v>
      </c>
      <c r="C951" t="s">
        <v>7235</v>
      </c>
      <c r="D951" t="s">
        <v>7236</v>
      </c>
      <c r="E951" s="8" t="s">
        <v>1905</v>
      </c>
    </row>
    <row r="952" spans="1:5" x14ac:dyDescent="0.25">
      <c r="A952" s="8" t="s">
        <v>200</v>
      </c>
      <c r="B952" t="s">
        <v>201</v>
      </c>
      <c r="C952" t="s">
        <v>7237</v>
      </c>
      <c r="D952" t="s">
        <v>7238</v>
      </c>
      <c r="E952" s="8" t="s">
        <v>1905</v>
      </c>
    </row>
    <row r="953" spans="1:5" x14ac:dyDescent="0.25">
      <c r="A953" s="8" t="s">
        <v>3357</v>
      </c>
      <c r="B953" t="s">
        <v>3358</v>
      </c>
      <c r="C953" t="s">
        <v>2051</v>
      </c>
      <c r="D953" t="s">
        <v>7239</v>
      </c>
      <c r="E953" s="8" t="s">
        <v>3359</v>
      </c>
    </row>
    <row r="954" spans="1:5" x14ac:dyDescent="0.25">
      <c r="A954" s="8" t="s">
        <v>1879</v>
      </c>
      <c r="B954" t="s">
        <v>21</v>
      </c>
      <c r="C954" t="s">
        <v>2884</v>
      </c>
      <c r="D954" t="s">
        <v>6620</v>
      </c>
      <c r="E954" s="8" t="s">
        <v>1905</v>
      </c>
    </row>
    <row r="955" spans="1:5" x14ac:dyDescent="0.25">
      <c r="A955" s="8" t="s">
        <v>202</v>
      </c>
      <c r="B955" t="s">
        <v>203</v>
      </c>
      <c r="C955" t="s">
        <v>3360</v>
      </c>
      <c r="D955" t="s">
        <v>7240</v>
      </c>
      <c r="E955" s="8" t="s">
        <v>1905</v>
      </c>
    </row>
    <row r="956" spans="1:5" x14ac:dyDescent="0.25">
      <c r="A956" s="8" t="s">
        <v>1902</v>
      </c>
      <c r="B956" t="s">
        <v>22</v>
      </c>
      <c r="C956" t="s">
        <v>6591</v>
      </c>
      <c r="D956" t="s">
        <v>7241</v>
      </c>
      <c r="E956" s="8" t="s">
        <v>1456</v>
      </c>
    </row>
    <row r="957" spans="1:5" x14ac:dyDescent="0.25">
      <c r="A957" s="8" t="s">
        <v>3361</v>
      </c>
      <c r="B957" t="s">
        <v>3362</v>
      </c>
      <c r="C957" t="s">
        <v>6646</v>
      </c>
      <c r="D957" t="s">
        <v>7242</v>
      </c>
      <c r="E957" s="8" t="s">
        <v>1905</v>
      </c>
    </row>
    <row r="958" spans="1:5" x14ac:dyDescent="0.25">
      <c r="A958" s="8" t="s">
        <v>204</v>
      </c>
      <c r="B958" t="s">
        <v>205</v>
      </c>
      <c r="C958" t="s">
        <v>4418</v>
      </c>
      <c r="D958" t="s">
        <v>7243</v>
      </c>
      <c r="E958" s="8" t="s">
        <v>1905</v>
      </c>
    </row>
    <row r="959" spans="1:5" x14ac:dyDescent="0.25">
      <c r="A959" s="8" t="s">
        <v>3363</v>
      </c>
      <c r="B959" t="s">
        <v>3364</v>
      </c>
      <c r="C959" t="s">
        <v>2113</v>
      </c>
      <c r="D959" t="s">
        <v>7244</v>
      </c>
      <c r="E959" s="8" t="s">
        <v>550</v>
      </c>
    </row>
    <row r="960" spans="1:5" x14ac:dyDescent="0.25">
      <c r="A960" s="8" t="s">
        <v>1880</v>
      </c>
      <c r="B960" t="s">
        <v>23</v>
      </c>
      <c r="C960" t="s">
        <v>3333</v>
      </c>
      <c r="D960" t="s">
        <v>7237</v>
      </c>
      <c r="E960" s="8" t="s">
        <v>1905</v>
      </c>
    </row>
    <row r="961" spans="1:5" x14ac:dyDescent="0.25">
      <c r="A961" s="8" t="s">
        <v>1881</v>
      </c>
      <c r="B961" t="s">
        <v>1192</v>
      </c>
      <c r="C961" t="s">
        <v>6591</v>
      </c>
      <c r="D961" t="s">
        <v>7245</v>
      </c>
      <c r="E961" s="8" t="s">
        <v>609</v>
      </c>
    </row>
    <row r="962" spans="1:5" x14ac:dyDescent="0.25">
      <c r="A962" s="8" t="s">
        <v>3365</v>
      </c>
      <c r="B962" t="s">
        <v>3366</v>
      </c>
      <c r="C962" t="s">
        <v>2051</v>
      </c>
      <c r="D962" t="s">
        <v>7246</v>
      </c>
      <c r="E962" s="8" t="s">
        <v>3367</v>
      </c>
    </row>
    <row r="963" spans="1:5" x14ac:dyDescent="0.25">
      <c r="A963" s="8" t="s">
        <v>3368</v>
      </c>
      <c r="B963" t="s">
        <v>3369</v>
      </c>
      <c r="C963" t="s">
        <v>2051</v>
      </c>
      <c r="D963" t="s">
        <v>6764</v>
      </c>
      <c r="E963" s="8" t="s">
        <v>1905</v>
      </c>
    </row>
    <row r="964" spans="1:5" x14ac:dyDescent="0.25">
      <c r="A964" s="8" t="s">
        <v>3370</v>
      </c>
      <c r="B964" t="s">
        <v>2187</v>
      </c>
      <c r="C964" t="s">
        <v>2051</v>
      </c>
      <c r="D964" t="s">
        <v>7247</v>
      </c>
      <c r="E964" s="8" t="s">
        <v>3371</v>
      </c>
    </row>
    <row r="965" spans="1:5" x14ac:dyDescent="0.25">
      <c r="A965" s="8" t="s">
        <v>3372</v>
      </c>
      <c r="B965" t="s">
        <v>2187</v>
      </c>
      <c r="C965" t="s">
        <v>2051</v>
      </c>
      <c r="D965" t="s">
        <v>7248</v>
      </c>
      <c r="E965" s="8" t="s">
        <v>3373</v>
      </c>
    </row>
    <row r="966" spans="1:5" x14ac:dyDescent="0.25">
      <c r="A966" s="8" t="s">
        <v>206</v>
      </c>
      <c r="B966" t="s">
        <v>207</v>
      </c>
      <c r="C966" t="s">
        <v>3374</v>
      </c>
      <c r="D966" t="s">
        <v>7249</v>
      </c>
      <c r="E966" s="8" t="s">
        <v>1270</v>
      </c>
    </row>
    <row r="967" spans="1:5" x14ac:dyDescent="0.25">
      <c r="A967" s="8" t="s">
        <v>1883</v>
      </c>
      <c r="B967" t="s">
        <v>208</v>
      </c>
      <c r="C967" t="s">
        <v>6585</v>
      </c>
      <c r="D967" t="s">
        <v>6764</v>
      </c>
      <c r="E967" s="8" t="s">
        <v>1909</v>
      </c>
    </row>
    <row r="968" spans="1:5" x14ac:dyDescent="0.25">
      <c r="A968" s="8" t="s">
        <v>209</v>
      </c>
      <c r="B968" t="s">
        <v>210</v>
      </c>
      <c r="C968" t="s">
        <v>6609</v>
      </c>
      <c r="D968" t="s">
        <v>7250</v>
      </c>
      <c r="E968" s="8" t="s">
        <v>1909</v>
      </c>
    </row>
    <row r="969" spans="1:5" x14ac:dyDescent="0.25">
      <c r="A969" s="8" t="s">
        <v>211</v>
      </c>
      <c r="B969" t="s">
        <v>212</v>
      </c>
      <c r="C969" t="s">
        <v>7251</v>
      </c>
      <c r="D969" t="s">
        <v>7252</v>
      </c>
      <c r="E969" s="8" t="s">
        <v>1905</v>
      </c>
    </row>
    <row r="970" spans="1:5" x14ac:dyDescent="0.25">
      <c r="A970" s="8" t="s">
        <v>3375</v>
      </c>
      <c r="B970" t="s">
        <v>2187</v>
      </c>
      <c r="C970" t="s">
        <v>2051</v>
      </c>
      <c r="D970" t="s">
        <v>7253</v>
      </c>
      <c r="E970" s="8" t="s">
        <v>3376</v>
      </c>
    </row>
    <row r="971" spans="1:5" x14ac:dyDescent="0.25">
      <c r="A971" s="8" t="s">
        <v>1884</v>
      </c>
      <c r="B971" t="s">
        <v>213</v>
      </c>
      <c r="C971" t="s">
        <v>6591</v>
      </c>
      <c r="D971" t="s">
        <v>7254</v>
      </c>
      <c r="E971" s="8" t="s">
        <v>1856</v>
      </c>
    </row>
    <row r="972" spans="1:5" x14ac:dyDescent="0.25">
      <c r="A972" s="8" t="s">
        <v>3377</v>
      </c>
      <c r="B972" t="s">
        <v>3378</v>
      </c>
      <c r="C972" t="s">
        <v>3379</v>
      </c>
      <c r="D972" t="s">
        <v>6630</v>
      </c>
      <c r="E972" s="8" t="s">
        <v>1905</v>
      </c>
    </row>
    <row r="973" spans="1:5" x14ac:dyDescent="0.25">
      <c r="A973" s="8" t="s">
        <v>530</v>
      </c>
      <c r="B973" t="s">
        <v>3380</v>
      </c>
      <c r="C973" t="s">
        <v>6585</v>
      </c>
      <c r="D973" t="s">
        <v>6964</v>
      </c>
      <c r="E973" s="8" t="s">
        <v>1905</v>
      </c>
    </row>
    <row r="974" spans="1:5" x14ac:dyDescent="0.25">
      <c r="A974" s="8" t="s">
        <v>531</v>
      </c>
      <c r="B974" t="s">
        <v>214</v>
      </c>
      <c r="C974" t="s">
        <v>6609</v>
      </c>
      <c r="D974" t="s">
        <v>7255</v>
      </c>
      <c r="E974" s="8" t="s">
        <v>1905</v>
      </c>
    </row>
    <row r="975" spans="1:5" x14ac:dyDescent="0.25">
      <c r="A975" s="8" t="s">
        <v>3381</v>
      </c>
      <c r="B975" t="s">
        <v>3382</v>
      </c>
      <c r="C975" t="s">
        <v>3383</v>
      </c>
      <c r="D975" t="s">
        <v>7256</v>
      </c>
      <c r="E975" s="8" t="s">
        <v>1905</v>
      </c>
    </row>
    <row r="976" spans="1:5" x14ac:dyDescent="0.25">
      <c r="A976" s="8" t="s">
        <v>3384</v>
      </c>
      <c r="B976" t="s">
        <v>2187</v>
      </c>
      <c r="C976" t="s">
        <v>2051</v>
      </c>
      <c r="D976" t="s">
        <v>7257</v>
      </c>
      <c r="E976" s="8" t="s">
        <v>1103</v>
      </c>
    </row>
    <row r="977" spans="1:5" x14ac:dyDescent="0.25">
      <c r="A977" s="8" t="s">
        <v>3385</v>
      </c>
      <c r="B977" t="s">
        <v>3386</v>
      </c>
      <c r="C977" t="s">
        <v>2051</v>
      </c>
      <c r="D977" t="s">
        <v>7258</v>
      </c>
      <c r="E977" s="8" t="s">
        <v>1100</v>
      </c>
    </row>
    <row r="978" spans="1:5" x14ac:dyDescent="0.25">
      <c r="A978" s="8" t="s">
        <v>3387</v>
      </c>
      <c r="B978" t="s">
        <v>3388</v>
      </c>
      <c r="C978" t="s">
        <v>6591</v>
      </c>
      <c r="D978" t="s">
        <v>6688</v>
      </c>
      <c r="E978" s="8" t="s">
        <v>1909</v>
      </c>
    </row>
    <row r="979" spans="1:5" x14ac:dyDescent="0.25">
      <c r="A979" s="8" t="s">
        <v>3389</v>
      </c>
      <c r="B979" t="s">
        <v>856</v>
      </c>
      <c r="C979" t="s">
        <v>6591</v>
      </c>
      <c r="D979" t="s">
        <v>7259</v>
      </c>
      <c r="E979" s="8" t="s">
        <v>1402</v>
      </c>
    </row>
    <row r="980" spans="1:5" x14ac:dyDescent="0.25">
      <c r="A980" s="8" t="s">
        <v>7260</v>
      </c>
      <c r="B980" t="s">
        <v>7261</v>
      </c>
      <c r="C980" t="s">
        <v>7168</v>
      </c>
      <c r="D980" t="s">
        <v>7262</v>
      </c>
      <c r="E980" s="8" t="s">
        <v>1905</v>
      </c>
    </row>
    <row r="981" spans="1:5" x14ac:dyDescent="0.25">
      <c r="A981" s="8" t="s">
        <v>7263</v>
      </c>
      <c r="B981" t="s">
        <v>7264</v>
      </c>
      <c r="C981" t="s">
        <v>7265</v>
      </c>
      <c r="D981" t="s">
        <v>7266</v>
      </c>
      <c r="E981" s="8" t="s">
        <v>1905</v>
      </c>
    </row>
    <row r="982" spans="1:5" x14ac:dyDescent="0.25">
      <c r="A982" s="8" t="s">
        <v>7267</v>
      </c>
      <c r="B982" t="s">
        <v>7268</v>
      </c>
      <c r="C982" t="s">
        <v>6591</v>
      </c>
      <c r="D982" t="s">
        <v>6620</v>
      </c>
      <c r="E982" s="8" t="s">
        <v>1842</v>
      </c>
    </row>
    <row r="983" spans="1:5" x14ac:dyDescent="0.25">
      <c r="A983" s="8" t="s">
        <v>7269</v>
      </c>
      <c r="B983" t="s">
        <v>7270</v>
      </c>
      <c r="C983" t="s">
        <v>6591</v>
      </c>
      <c r="D983" t="s">
        <v>6620</v>
      </c>
      <c r="E983" s="8" t="s">
        <v>1185</v>
      </c>
    </row>
    <row r="984" spans="1:5" x14ac:dyDescent="0.25">
      <c r="A984" s="8" t="s">
        <v>7271</v>
      </c>
      <c r="B984" t="s">
        <v>7272</v>
      </c>
      <c r="C984" t="s">
        <v>6646</v>
      </c>
      <c r="D984" t="s">
        <v>7273</v>
      </c>
      <c r="E984" s="8" t="s">
        <v>1402</v>
      </c>
    </row>
    <row r="985" spans="1:5" x14ac:dyDescent="0.25">
      <c r="A985" s="8" t="s">
        <v>3390</v>
      </c>
      <c r="B985" t="s">
        <v>998</v>
      </c>
      <c r="E985" s="8" t="s">
        <v>1856</v>
      </c>
    </row>
    <row r="986" spans="1:5" x14ac:dyDescent="0.25">
      <c r="A986" s="8" t="s">
        <v>1882</v>
      </c>
      <c r="B986" t="s">
        <v>1193</v>
      </c>
      <c r="C986" t="s">
        <v>3391</v>
      </c>
      <c r="D986" t="s">
        <v>7274</v>
      </c>
      <c r="E986" s="8" t="s">
        <v>1905</v>
      </c>
    </row>
    <row r="987" spans="1:5" x14ac:dyDescent="0.25">
      <c r="A987" s="8" t="s">
        <v>1736</v>
      </c>
      <c r="B987" t="s">
        <v>1058</v>
      </c>
      <c r="C987" t="s">
        <v>6601</v>
      </c>
      <c r="D987" t="s">
        <v>7275</v>
      </c>
      <c r="E987" s="8" t="s">
        <v>1057</v>
      </c>
    </row>
    <row r="988" spans="1:5" x14ac:dyDescent="0.25">
      <c r="A988" s="8" t="s">
        <v>1059</v>
      </c>
      <c r="B988" t="s">
        <v>1060</v>
      </c>
      <c r="C988" t="s">
        <v>6594</v>
      </c>
      <c r="D988" t="s">
        <v>6797</v>
      </c>
      <c r="E988" s="8" t="s">
        <v>1057</v>
      </c>
    </row>
    <row r="989" spans="1:5" x14ac:dyDescent="0.25">
      <c r="A989" s="8" t="s">
        <v>1061</v>
      </c>
      <c r="B989" t="s">
        <v>1194</v>
      </c>
      <c r="C989" t="s">
        <v>3209</v>
      </c>
      <c r="D989" t="s">
        <v>7276</v>
      </c>
      <c r="E989" s="8" t="s">
        <v>1057</v>
      </c>
    </row>
    <row r="990" spans="1:5" x14ac:dyDescent="0.25">
      <c r="A990" s="8" t="s">
        <v>1062</v>
      </c>
      <c r="B990" t="s">
        <v>1063</v>
      </c>
      <c r="C990" t="s">
        <v>6591</v>
      </c>
      <c r="D990" t="s">
        <v>7277</v>
      </c>
      <c r="E990" s="8" t="s">
        <v>1057</v>
      </c>
    </row>
    <row r="991" spans="1:5" x14ac:dyDescent="0.25">
      <c r="A991" s="8" t="s">
        <v>1064</v>
      </c>
      <c r="B991" t="s">
        <v>215</v>
      </c>
      <c r="C991" t="s">
        <v>6613</v>
      </c>
      <c r="D991" t="s">
        <v>7278</v>
      </c>
      <c r="E991" s="8" t="s">
        <v>1057</v>
      </c>
    </row>
    <row r="992" spans="1:5" x14ac:dyDescent="0.25">
      <c r="A992" s="8" t="s">
        <v>1065</v>
      </c>
      <c r="B992" t="s">
        <v>1067</v>
      </c>
      <c r="C992" t="s">
        <v>6591</v>
      </c>
      <c r="D992" t="s">
        <v>7279</v>
      </c>
      <c r="E992" s="8" t="s">
        <v>1066</v>
      </c>
    </row>
    <row r="993" spans="1:5" x14ac:dyDescent="0.25">
      <c r="A993" s="8" t="s">
        <v>1068</v>
      </c>
      <c r="B993" t="s">
        <v>216</v>
      </c>
      <c r="C993" t="s">
        <v>1949</v>
      </c>
      <c r="D993" t="s">
        <v>7280</v>
      </c>
      <c r="E993" s="8" t="s">
        <v>38</v>
      </c>
    </row>
    <row r="994" spans="1:5" x14ac:dyDescent="0.25">
      <c r="A994" s="8" t="s">
        <v>1070</v>
      </c>
      <c r="B994" t="s">
        <v>1072</v>
      </c>
      <c r="C994" t="s">
        <v>6591</v>
      </c>
      <c r="D994" t="s">
        <v>7281</v>
      </c>
      <c r="E994" s="8" t="s">
        <v>1071</v>
      </c>
    </row>
    <row r="995" spans="1:5" x14ac:dyDescent="0.25">
      <c r="A995" s="8" t="s">
        <v>1073</v>
      </c>
      <c r="B995" t="s">
        <v>1025</v>
      </c>
      <c r="C995" t="s">
        <v>6591</v>
      </c>
      <c r="D995" t="s">
        <v>6751</v>
      </c>
      <c r="E995" s="8" t="s">
        <v>1714</v>
      </c>
    </row>
    <row r="996" spans="1:5" x14ac:dyDescent="0.25">
      <c r="A996" s="8" t="s">
        <v>1026</v>
      </c>
      <c r="B996" t="s">
        <v>1028</v>
      </c>
      <c r="C996" t="s">
        <v>3209</v>
      </c>
      <c r="D996" t="s">
        <v>7282</v>
      </c>
      <c r="E996" s="8" t="s">
        <v>1027</v>
      </c>
    </row>
    <row r="997" spans="1:5" x14ac:dyDescent="0.25">
      <c r="A997" s="8" t="s">
        <v>3392</v>
      </c>
      <c r="B997" t="s">
        <v>1965</v>
      </c>
      <c r="C997" t="s">
        <v>1957</v>
      </c>
      <c r="D997" t="s">
        <v>6620</v>
      </c>
      <c r="E997" s="8" t="s">
        <v>1057</v>
      </c>
    </row>
    <row r="998" spans="1:5" x14ac:dyDescent="0.25">
      <c r="A998" s="8" t="s">
        <v>1029</v>
      </c>
      <c r="B998" t="s">
        <v>1030</v>
      </c>
      <c r="C998" t="s">
        <v>6609</v>
      </c>
      <c r="D998" t="s">
        <v>7283</v>
      </c>
      <c r="E998" s="8" t="s">
        <v>1027</v>
      </c>
    </row>
    <row r="999" spans="1:5" x14ac:dyDescent="0.25">
      <c r="A999" s="8" t="s">
        <v>1031</v>
      </c>
      <c r="B999" t="s">
        <v>1032</v>
      </c>
      <c r="C999" t="s">
        <v>6591</v>
      </c>
      <c r="D999" t="s">
        <v>7284</v>
      </c>
      <c r="E999" s="8" t="s">
        <v>1027</v>
      </c>
    </row>
    <row r="1000" spans="1:5" x14ac:dyDescent="0.25">
      <c r="A1000" s="8" t="s">
        <v>1033</v>
      </c>
      <c r="B1000" t="s">
        <v>1035</v>
      </c>
      <c r="C1000" t="s">
        <v>6591</v>
      </c>
      <c r="D1000" t="s">
        <v>7285</v>
      </c>
      <c r="E1000" s="8" t="s">
        <v>1034</v>
      </c>
    </row>
    <row r="1001" spans="1:5" x14ac:dyDescent="0.25">
      <c r="A1001" s="8" t="s">
        <v>1036</v>
      </c>
      <c r="B1001" t="s">
        <v>1038</v>
      </c>
      <c r="C1001" t="s">
        <v>6591</v>
      </c>
      <c r="D1001" t="s">
        <v>6727</v>
      </c>
      <c r="E1001" s="8" t="s">
        <v>1037</v>
      </c>
    </row>
    <row r="1002" spans="1:5" x14ac:dyDescent="0.25">
      <c r="A1002" s="8" t="s">
        <v>1039</v>
      </c>
      <c r="B1002" t="s">
        <v>1041</v>
      </c>
      <c r="C1002" t="s">
        <v>6591</v>
      </c>
      <c r="D1002" t="s">
        <v>7286</v>
      </c>
      <c r="E1002" s="8" t="s">
        <v>1040</v>
      </c>
    </row>
    <row r="1003" spans="1:5" x14ac:dyDescent="0.25">
      <c r="A1003" s="8" t="s">
        <v>1042</v>
      </c>
      <c r="B1003" t="s">
        <v>1044</v>
      </c>
      <c r="C1003" t="s">
        <v>6591</v>
      </c>
      <c r="D1003" t="s">
        <v>7287</v>
      </c>
      <c r="E1003" s="8" t="s">
        <v>1043</v>
      </c>
    </row>
    <row r="1004" spans="1:5" x14ac:dyDescent="0.25">
      <c r="A1004" s="8" t="s">
        <v>1045</v>
      </c>
      <c r="B1004" t="s">
        <v>1047</v>
      </c>
      <c r="C1004" t="s">
        <v>6591</v>
      </c>
      <c r="D1004" t="s">
        <v>6842</v>
      </c>
      <c r="E1004" s="8" t="s">
        <v>1046</v>
      </c>
    </row>
    <row r="1005" spans="1:5" x14ac:dyDescent="0.25">
      <c r="A1005" s="8" t="s">
        <v>1048</v>
      </c>
      <c r="B1005" t="s">
        <v>1050</v>
      </c>
      <c r="C1005" t="s">
        <v>6591</v>
      </c>
      <c r="D1005" t="s">
        <v>6835</v>
      </c>
      <c r="E1005" s="8" t="s">
        <v>1049</v>
      </c>
    </row>
    <row r="1006" spans="1:5" x14ac:dyDescent="0.25">
      <c r="A1006" s="8" t="s">
        <v>1051</v>
      </c>
      <c r="B1006" t="s">
        <v>1053</v>
      </c>
      <c r="C1006" t="s">
        <v>6591</v>
      </c>
      <c r="D1006" t="s">
        <v>7288</v>
      </c>
      <c r="E1006" s="8" t="s">
        <v>1052</v>
      </c>
    </row>
    <row r="1007" spans="1:5" x14ac:dyDescent="0.25">
      <c r="A1007" s="8" t="s">
        <v>1054</v>
      </c>
      <c r="B1007" t="s">
        <v>25</v>
      </c>
      <c r="C1007" t="s">
        <v>6591</v>
      </c>
      <c r="D1007" t="s">
        <v>7289</v>
      </c>
      <c r="E1007" s="8" t="s">
        <v>24</v>
      </c>
    </row>
    <row r="1008" spans="1:5" x14ac:dyDescent="0.25">
      <c r="A1008" s="8" t="s">
        <v>26</v>
      </c>
      <c r="B1008" t="s">
        <v>28</v>
      </c>
      <c r="C1008" t="s">
        <v>6591</v>
      </c>
      <c r="D1008" t="s">
        <v>7290</v>
      </c>
      <c r="E1008" s="8" t="s">
        <v>27</v>
      </c>
    </row>
    <row r="1009" spans="1:5" x14ac:dyDescent="0.25">
      <c r="A1009" s="8" t="s">
        <v>3393</v>
      </c>
      <c r="B1009" t="s">
        <v>3394</v>
      </c>
      <c r="C1009" t="s">
        <v>3395</v>
      </c>
      <c r="D1009" t="s">
        <v>6620</v>
      </c>
      <c r="E1009" s="8" t="s">
        <v>29</v>
      </c>
    </row>
    <row r="1010" spans="1:5" x14ac:dyDescent="0.25">
      <c r="A1010" s="8" t="s">
        <v>30</v>
      </c>
      <c r="B1010" t="s">
        <v>31</v>
      </c>
      <c r="C1010" t="s">
        <v>6601</v>
      </c>
      <c r="D1010" t="s">
        <v>7291</v>
      </c>
      <c r="E1010" s="8" t="s">
        <v>29</v>
      </c>
    </row>
    <row r="1011" spans="1:5" x14ac:dyDescent="0.25">
      <c r="A1011" s="8" t="s">
        <v>32</v>
      </c>
      <c r="B1011" t="s">
        <v>33</v>
      </c>
      <c r="C1011" t="s">
        <v>6591</v>
      </c>
      <c r="D1011" t="s">
        <v>7292</v>
      </c>
      <c r="E1011" s="8" t="s">
        <v>29</v>
      </c>
    </row>
    <row r="1012" spans="1:5" x14ac:dyDescent="0.25">
      <c r="A1012" s="8" t="s">
        <v>34</v>
      </c>
      <c r="B1012" t="s">
        <v>36</v>
      </c>
      <c r="C1012" t="s">
        <v>6591</v>
      </c>
      <c r="D1012" t="s">
        <v>7293</v>
      </c>
      <c r="E1012" s="8" t="s">
        <v>35</v>
      </c>
    </row>
    <row r="1013" spans="1:5" x14ac:dyDescent="0.25">
      <c r="A1013" s="8" t="s">
        <v>37</v>
      </c>
      <c r="B1013" t="s">
        <v>1914</v>
      </c>
      <c r="C1013" t="s">
        <v>6591</v>
      </c>
      <c r="D1013" t="s">
        <v>6621</v>
      </c>
      <c r="E1013" s="8" t="s">
        <v>38</v>
      </c>
    </row>
    <row r="1014" spans="1:5" x14ac:dyDescent="0.25">
      <c r="A1014" s="8" t="s">
        <v>3396</v>
      </c>
      <c r="B1014" t="s">
        <v>3397</v>
      </c>
      <c r="C1014" t="s">
        <v>7294</v>
      </c>
      <c r="D1014" t="s">
        <v>7295</v>
      </c>
      <c r="E1014" s="8" t="s">
        <v>1057</v>
      </c>
    </row>
    <row r="1015" spans="1:5" x14ac:dyDescent="0.25">
      <c r="A1015" s="8" t="s">
        <v>1916</v>
      </c>
      <c r="B1015" t="s">
        <v>1917</v>
      </c>
      <c r="C1015" t="s">
        <v>3209</v>
      </c>
      <c r="D1015" t="s">
        <v>7296</v>
      </c>
      <c r="E1015" s="8" t="s">
        <v>1027</v>
      </c>
    </row>
    <row r="1016" spans="1:5" x14ac:dyDescent="0.25">
      <c r="A1016" s="8" t="s">
        <v>1918</v>
      </c>
      <c r="B1016" t="s">
        <v>1241</v>
      </c>
      <c r="C1016" t="s">
        <v>3209</v>
      </c>
      <c r="D1016" t="s">
        <v>7297</v>
      </c>
      <c r="E1016" s="8" t="s">
        <v>29</v>
      </c>
    </row>
    <row r="1017" spans="1:5" x14ac:dyDescent="0.25">
      <c r="A1017" s="8" t="s">
        <v>1919</v>
      </c>
      <c r="B1017" t="s">
        <v>1921</v>
      </c>
      <c r="C1017" t="s">
        <v>6591</v>
      </c>
      <c r="D1017" t="s">
        <v>7298</v>
      </c>
      <c r="E1017" s="8" t="s">
        <v>1920</v>
      </c>
    </row>
    <row r="1018" spans="1:5" x14ac:dyDescent="0.25">
      <c r="A1018" s="8" t="s">
        <v>1922</v>
      </c>
      <c r="B1018" t="s">
        <v>1242</v>
      </c>
      <c r="C1018" t="s">
        <v>6609</v>
      </c>
      <c r="D1018" t="s">
        <v>7299</v>
      </c>
      <c r="E1018" s="8" t="s">
        <v>29</v>
      </c>
    </row>
    <row r="1019" spans="1:5" x14ac:dyDescent="0.25">
      <c r="A1019" s="8" t="s">
        <v>1923</v>
      </c>
      <c r="B1019" t="s">
        <v>1243</v>
      </c>
      <c r="C1019" t="s">
        <v>6609</v>
      </c>
      <c r="D1019" t="s">
        <v>7300</v>
      </c>
      <c r="E1019" s="8" t="s">
        <v>1057</v>
      </c>
    </row>
    <row r="1020" spans="1:5" x14ac:dyDescent="0.25">
      <c r="A1020" s="8" t="s">
        <v>3398</v>
      </c>
      <c r="B1020" t="s">
        <v>1965</v>
      </c>
      <c r="C1020" t="s">
        <v>1957</v>
      </c>
      <c r="D1020" t="s">
        <v>6620</v>
      </c>
      <c r="E1020" s="8" t="s">
        <v>1027</v>
      </c>
    </row>
    <row r="1021" spans="1:5" x14ac:dyDescent="0.25">
      <c r="A1021" s="8" t="s">
        <v>1924</v>
      </c>
      <c r="B1021" t="s">
        <v>1925</v>
      </c>
      <c r="C1021" t="s">
        <v>1958</v>
      </c>
      <c r="D1021" t="s">
        <v>7301</v>
      </c>
    </row>
    <row r="1022" spans="1:5" x14ac:dyDescent="0.25">
      <c r="A1022" s="8" t="s">
        <v>1926</v>
      </c>
      <c r="B1022" t="s">
        <v>1927</v>
      </c>
      <c r="C1022" t="s">
        <v>6591</v>
      </c>
      <c r="D1022" t="s">
        <v>7302</v>
      </c>
      <c r="E1022" s="8" t="s">
        <v>1057</v>
      </c>
    </row>
    <row r="1023" spans="1:5" x14ac:dyDescent="0.25">
      <c r="A1023" s="8" t="s">
        <v>1928</v>
      </c>
      <c r="B1023" t="s">
        <v>217</v>
      </c>
      <c r="C1023" t="s">
        <v>6591</v>
      </c>
      <c r="D1023" t="s">
        <v>7303</v>
      </c>
      <c r="E1023" s="8" t="s">
        <v>1057</v>
      </c>
    </row>
    <row r="1024" spans="1:5" x14ac:dyDescent="0.25">
      <c r="A1024" s="8" t="s">
        <v>3399</v>
      </c>
      <c r="B1024" t="s">
        <v>998</v>
      </c>
      <c r="C1024" t="s">
        <v>7304</v>
      </c>
      <c r="D1024" t="s">
        <v>6620</v>
      </c>
      <c r="E1024" s="8" t="s">
        <v>1057</v>
      </c>
    </row>
    <row r="1025" spans="1:5" x14ac:dyDescent="0.25">
      <c r="A1025" s="8" t="s">
        <v>3400</v>
      </c>
      <c r="B1025" t="s">
        <v>3401</v>
      </c>
      <c r="C1025" t="s">
        <v>2051</v>
      </c>
      <c r="D1025" t="s">
        <v>7305</v>
      </c>
      <c r="E1025" s="8" t="s">
        <v>1929</v>
      </c>
    </row>
    <row r="1026" spans="1:5" x14ac:dyDescent="0.25">
      <c r="A1026" s="8" t="s">
        <v>218</v>
      </c>
      <c r="B1026" t="s">
        <v>1244</v>
      </c>
      <c r="C1026" t="s">
        <v>7306</v>
      </c>
      <c r="D1026" t="s">
        <v>7307</v>
      </c>
      <c r="E1026" s="8" t="s">
        <v>1057</v>
      </c>
    </row>
    <row r="1027" spans="1:5" x14ac:dyDescent="0.25">
      <c r="A1027" s="8" t="s">
        <v>219</v>
      </c>
      <c r="B1027" t="s">
        <v>998</v>
      </c>
      <c r="C1027" t="s">
        <v>3402</v>
      </c>
      <c r="D1027" t="s">
        <v>7308</v>
      </c>
      <c r="E1027" s="8" t="s">
        <v>1057</v>
      </c>
    </row>
    <row r="1028" spans="1:5" x14ac:dyDescent="0.25">
      <c r="A1028" s="8" t="s">
        <v>3403</v>
      </c>
      <c r="B1028" t="s">
        <v>1969</v>
      </c>
      <c r="C1028" t="s">
        <v>6638</v>
      </c>
      <c r="D1028" t="s">
        <v>6620</v>
      </c>
      <c r="E1028" s="8" t="s">
        <v>1057</v>
      </c>
    </row>
    <row r="1029" spans="1:5" x14ac:dyDescent="0.25">
      <c r="A1029" s="8" t="s">
        <v>220</v>
      </c>
      <c r="B1029" t="s">
        <v>998</v>
      </c>
      <c r="C1029" t="s">
        <v>1980</v>
      </c>
      <c r="D1029" t="s">
        <v>7309</v>
      </c>
      <c r="E1029" s="8" t="s">
        <v>1057</v>
      </c>
    </row>
    <row r="1030" spans="1:5" x14ac:dyDescent="0.25">
      <c r="A1030" s="8" t="s">
        <v>3404</v>
      </c>
      <c r="B1030" t="s">
        <v>3405</v>
      </c>
      <c r="C1030" t="s">
        <v>3406</v>
      </c>
      <c r="D1030" t="s">
        <v>7310</v>
      </c>
      <c r="E1030" s="8" t="s">
        <v>1057</v>
      </c>
    </row>
    <row r="1031" spans="1:5" x14ac:dyDescent="0.25">
      <c r="A1031" s="8" t="s">
        <v>3407</v>
      </c>
      <c r="B1031" t="s">
        <v>3408</v>
      </c>
      <c r="C1031" t="s">
        <v>2113</v>
      </c>
      <c r="D1031" t="s">
        <v>7311</v>
      </c>
      <c r="E1031" s="8" t="s">
        <v>1057</v>
      </c>
    </row>
    <row r="1032" spans="1:5" x14ac:dyDescent="0.25">
      <c r="A1032" s="8" t="s">
        <v>3409</v>
      </c>
      <c r="B1032" t="s">
        <v>3410</v>
      </c>
      <c r="C1032" t="s">
        <v>2113</v>
      </c>
      <c r="D1032" t="s">
        <v>7312</v>
      </c>
      <c r="E1032" s="8" t="s">
        <v>1057</v>
      </c>
    </row>
    <row r="1033" spans="1:5" x14ac:dyDescent="0.25">
      <c r="A1033" s="8" t="s">
        <v>3411</v>
      </c>
      <c r="B1033" t="s">
        <v>3211</v>
      </c>
      <c r="C1033" t="s">
        <v>2113</v>
      </c>
      <c r="D1033" t="s">
        <v>6762</v>
      </c>
      <c r="E1033" s="8" t="s">
        <v>1057</v>
      </c>
    </row>
    <row r="1034" spans="1:5" x14ac:dyDescent="0.25">
      <c r="A1034" s="8" t="s">
        <v>3412</v>
      </c>
      <c r="B1034" t="s">
        <v>3413</v>
      </c>
      <c r="C1034" t="s">
        <v>2113</v>
      </c>
      <c r="D1034" t="s">
        <v>7313</v>
      </c>
      <c r="E1034" s="8" t="s">
        <v>1057</v>
      </c>
    </row>
    <row r="1035" spans="1:5" x14ac:dyDescent="0.25">
      <c r="A1035" s="8" t="s">
        <v>3414</v>
      </c>
      <c r="B1035" t="s">
        <v>3415</v>
      </c>
      <c r="C1035" t="s">
        <v>2113</v>
      </c>
      <c r="D1035" t="s">
        <v>7314</v>
      </c>
      <c r="E1035" s="8" t="s">
        <v>1057</v>
      </c>
    </row>
    <row r="1036" spans="1:5" x14ac:dyDescent="0.25">
      <c r="A1036" s="8" t="s">
        <v>3416</v>
      </c>
      <c r="B1036" t="s">
        <v>3417</v>
      </c>
      <c r="C1036" t="s">
        <v>1957</v>
      </c>
      <c r="D1036" t="s">
        <v>3418</v>
      </c>
      <c r="E1036" s="8" t="s">
        <v>937</v>
      </c>
    </row>
    <row r="1037" spans="1:5" x14ac:dyDescent="0.25">
      <c r="A1037" s="8" t="s">
        <v>3419</v>
      </c>
      <c r="B1037" t="s">
        <v>3420</v>
      </c>
      <c r="C1037" t="s">
        <v>2113</v>
      </c>
      <c r="D1037" t="s">
        <v>7315</v>
      </c>
      <c r="E1037" s="8" t="s">
        <v>1057</v>
      </c>
    </row>
    <row r="1038" spans="1:5" x14ac:dyDescent="0.25">
      <c r="A1038" s="8" t="s">
        <v>3421</v>
      </c>
      <c r="B1038" t="s">
        <v>3422</v>
      </c>
      <c r="C1038" t="s">
        <v>2113</v>
      </c>
      <c r="D1038" t="s">
        <v>7316</v>
      </c>
      <c r="E1038" s="8" t="s">
        <v>1057</v>
      </c>
    </row>
    <row r="1039" spans="1:5" x14ac:dyDescent="0.25">
      <c r="A1039" s="8" t="s">
        <v>3423</v>
      </c>
      <c r="B1039" t="s">
        <v>3424</v>
      </c>
      <c r="C1039" t="s">
        <v>2113</v>
      </c>
      <c r="D1039" t="s">
        <v>7317</v>
      </c>
      <c r="E1039" s="8" t="s">
        <v>1057</v>
      </c>
    </row>
    <row r="1040" spans="1:5" x14ac:dyDescent="0.25">
      <c r="A1040" s="8" t="s">
        <v>3425</v>
      </c>
      <c r="B1040" t="s">
        <v>2547</v>
      </c>
      <c r="C1040" t="s">
        <v>2113</v>
      </c>
      <c r="D1040" t="s">
        <v>6617</v>
      </c>
      <c r="E1040" s="8" t="s">
        <v>1057</v>
      </c>
    </row>
    <row r="1041" spans="1:5" x14ac:dyDescent="0.25">
      <c r="A1041" s="8" t="s">
        <v>3426</v>
      </c>
      <c r="B1041" t="s">
        <v>3427</v>
      </c>
      <c r="C1041" t="s">
        <v>2113</v>
      </c>
      <c r="D1041" t="s">
        <v>7318</v>
      </c>
      <c r="E1041" s="8" t="s">
        <v>1057</v>
      </c>
    </row>
    <row r="1042" spans="1:5" x14ac:dyDescent="0.25">
      <c r="A1042" s="8" t="s">
        <v>3428</v>
      </c>
      <c r="B1042" t="s">
        <v>3429</v>
      </c>
      <c r="C1042" t="s">
        <v>2113</v>
      </c>
      <c r="D1042" t="s">
        <v>7319</v>
      </c>
      <c r="E1042" s="8" t="s">
        <v>1057</v>
      </c>
    </row>
    <row r="1043" spans="1:5" x14ac:dyDescent="0.25">
      <c r="A1043" s="8" t="s">
        <v>3430</v>
      </c>
      <c r="B1043" t="s">
        <v>3431</v>
      </c>
      <c r="C1043" t="s">
        <v>2113</v>
      </c>
      <c r="D1043" t="s">
        <v>6912</v>
      </c>
      <c r="E1043" s="8" t="s">
        <v>1057</v>
      </c>
    </row>
    <row r="1044" spans="1:5" x14ac:dyDescent="0.25">
      <c r="A1044" s="8" t="s">
        <v>3432</v>
      </c>
      <c r="B1044" t="s">
        <v>2672</v>
      </c>
      <c r="C1044" t="s">
        <v>2113</v>
      </c>
      <c r="D1044" t="s">
        <v>6751</v>
      </c>
      <c r="E1044" s="8" t="s">
        <v>1057</v>
      </c>
    </row>
    <row r="1045" spans="1:5" x14ac:dyDescent="0.25">
      <c r="A1045" s="8" t="s">
        <v>3433</v>
      </c>
      <c r="B1045" t="s">
        <v>2036</v>
      </c>
      <c r="C1045" t="s">
        <v>6667</v>
      </c>
      <c r="D1045" t="s">
        <v>6620</v>
      </c>
      <c r="E1045" s="8" t="s">
        <v>1057</v>
      </c>
    </row>
    <row r="1046" spans="1:5" x14ac:dyDescent="0.25">
      <c r="A1046" s="8" t="s">
        <v>3434</v>
      </c>
      <c r="B1046" t="s">
        <v>3435</v>
      </c>
      <c r="C1046" t="s">
        <v>2113</v>
      </c>
      <c r="D1046" t="s">
        <v>7320</v>
      </c>
      <c r="E1046" s="8" t="s">
        <v>1057</v>
      </c>
    </row>
    <row r="1047" spans="1:5" x14ac:dyDescent="0.25">
      <c r="A1047" s="8" t="s">
        <v>3436</v>
      </c>
      <c r="B1047" t="s">
        <v>3437</v>
      </c>
      <c r="C1047" t="s">
        <v>2113</v>
      </c>
      <c r="D1047" t="s">
        <v>7321</v>
      </c>
      <c r="E1047" s="8" t="s">
        <v>1057</v>
      </c>
    </row>
    <row r="1048" spans="1:5" x14ac:dyDescent="0.25">
      <c r="A1048" s="8" t="s">
        <v>3438</v>
      </c>
      <c r="B1048" t="s">
        <v>3439</v>
      </c>
      <c r="C1048" t="s">
        <v>2113</v>
      </c>
      <c r="D1048" t="s">
        <v>7322</v>
      </c>
      <c r="E1048" s="8" t="s">
        <v>1057</v>
      </c>
    </row>
    <row r="1049" spans="1:5" x14ac:dyDescent="0.25">
      <c r="A1049" s="8" t="s">
        <v>3440</v>
      </c>
      <c r="B1049" t="s">
        <v>2672</v>
      </c>
      <c r="C1049" t="s">
        <v>2113</v>
      </c>
      <c r="D1049" t="s">
        <v>6751</v>
      </c>
      <c r="E1049" s="8" t="s">
        <v>427</v>
      </c>
    </row>
    <row r="1050" spans="1:5" x14ac:dyDescent="0.25">
      <c r="A1050" s="8" t="s">
        <v>3441</v>
      </c>
      <c r="B1050" t="s">
        <v>2038</v>
      </c>
      <c r="C1050" t="s">
        <v>6668</v>
      </c>
      <c r="D1050" t="s">
        <v>6620</v>
      </c>
      <c r="E1050" s="8" t="s">
        <v>1929</v>
      </c>
    </row>
    <row r="1051" spans="1:5" x14ac:dyDescent="0.25">
      <c r="A1051" s="8" t="s">
        <v>3442</v>
      </c>
      <c r="B1051" t="s">
        <v>3443</v>
      </c>
      <c r="C1051" t="s">
        <v>2113</v>
      </c>
      <c r="D1051" t="s">
        <v>7323</v>
      </c>
      <c r="E1051" s="8" t="s">
        <v>428</v>
      </c>
    </row>
    <row r="1052" spans="1:5" x14ac:dyDescent="0.25">
      <c r="A1052" s="8" t="s">
        <v>3444</v>
      </c>
      <c r="B1052" t="s">
        <v>3445</v>
      </c>
      <c r="C1052" t="s">
        <v>2113</v>
      </c>
      <c r="D1052" t="s">
        <v>6734</v>
      </c>
      <c r="E1052" s="8" t="s">
        <v>444</v>
      </c>
    </row>
    <row r="1053" spans="1:5" x14ac:dyDescent="0.25">
      <c r="A1053" s="8" t="s">
        <v>3446</v>
      </c>
      <c r="B1053" t="s">
        <v>3447</v>
      </c>
      <c r="C1053" t="s">
        <v>2113</v>
      </c>
      <c r="D1053" t="s">
        <v>7324</v>
      </c>
      <c r="E1053" s="8" t="s">
        <v>1027</v>
      </c>
    </row>
    <row r="1054" spans="1:5" x14ac:dyDescent="0.25">
      <c r="A1054" s="8" t="s">
        <v>3448</v>
      </c>
      <c r="B1054" t="s">
        <v>3449</v>
      </c>
      <c r="C1054" t="s">
        <v>2113</v>
      </c>
      <c r="D1054" t="s">
        <v>7325</v>
      </c>
      <c r="E1054" s="8" t="s">
        <v>1027</v>
      </c>
    </row>
    <row r="1055" spans="1:5" x14ac:dyDescent="0.25">
      <c r="A1055" s="8" t="s">
        <v>3450</v>
      </c>
      <c r="B1055" t="s">
        <v>3451</v>
      </c>
      <c r="C1055" t="s">
        <v>2113</v>
      </c>
      <c r="D1055" t="s">
        <v>7326</v>
      </c>
      <c r="E1055" s="8" t="s">
        <v>1027</v>
      </c>
    </row>
    <row r="1056" spans="1:5" x14ac:dyDescent="0.25">
      <c r="A1056" s="8" t="s">
        <v>3452</v>
      </c>
      <c r="B1056" t="s">
        <v>3453</v>
      </c>
      <c r="C1056" t="s">
        <v>2113</v>
      </c>
      <c r="D1056" t="s">
        <v>7327</v>
      </c>
      <c r="E1056" s="8" t="s">
        <v>1027</v>
      </c>
    </row>
    <row r="1057" spans="1:5" x14ac:dyDescent="0.25">
      <c r="A1057" s="8" t="s">
        <v>3454</v>
      </c>
      <c r="B1057" t="s">
        <v>3455</v>
      </c>
      <c r="C1057" t="s">
        <v>7328</v>
      </c>
      <c r="D1057" t="s">
        <v>7329</v>
      </c>
      <c r="E1057" s="8" t="s">
        <v>29</v>
      </c>
    </row>
    <row r="1058" spans="1:5" x14ac:dyDescent="0.25">
      <c r="A1058" s="8" t="s">
        <v>3456</v>
      </c>
      <c r="B1058" t="s">
        <v>3457</v>
      </c>
      <c r="C1058" t="s">
        <v>2113</v>
      </c>
      <c r="D1058" t="s">
        <v>7330</v>
      </c>
      <c r="E1058" s="8" t="s">
        <v>1040</v>
      </c>
    </row>
    <row r="1059" spans="1:5" x14ac:dyDescent="0.25">
      <c r="A1059" s="8" t="s">
        <v>3458</v>
      </c>
      <c r="B1059" t="s">
        <v>3459</v>
      </c>
      <c r="C1059" t="s">
        <v>2113</v>
      </c>
      <c r="D1059" t="s">
        <v>6620</v>
      </c>
      <c r="E1059" s="8" t="s">
        <v>1043</v>
      </c>
    </row>
    <row r="1060" spans="1:5" x14ac:dyDescent="0.25">
      <c r="A1060" s="8" t="s">
        <v>3460</v>
      </c>
      <c r="B1060" t="s">
        <v>3461</v>
      </c>
      <c r="C1060" t="s">
        <v>2113</v>
      </c>
      <c r="D1060" t="s">
        <v>7200</v>
      </c>
      <c r="E1060" s="8" t="s">
        <v>3462</v>
      </c>
    </row>
    <row r="1061" spans="1:5" x14ac:dyDescent="0.25">
      <c r="A1061" s="8" t="s">
        <v>3463</v>
      </c>
      <c r="B1061" t="s">
        <v>3464</v>
      </c>
      <c r="C1061" t="s">
        <v>2113</v>
      </c>
      <c r="D1061" t="s">
        <v>7331</v>
      </c>
      <c r="E1061" s="8" t="s">
        <v>1049</v>
      </c>
    </row>
    <row r="1062" spans="1:5" x14ac:dyDescent="0.25">
      <c r="A1062" s="8" t="s">
        <v>3465</v>
      </c>
      <c r="B1062" t="s">
        <v>3466</v>
      </c>
      <c r="C1062" t="s">
        <v>2113</v>
      </c>
      <c r="D1062" t="s">
        <v>7332</v>
      </c>
      <c r="E1062" s="8" t="s">
        <v>937</v>
      </c>
    </row>
    <row r="1063" spans="1:5" x14ac:dyDescent="0.25">
      <c r="A1063" s="8" t="s">
        <v>3467</v>
      </c>
      <c r="B1063" t="s">
        <v>3468</v>
      </c>
      <c r="C1063" t="s">
        <v>2113</v>
      </c>
      <c r="D1063" t="s">
        <v>7333</v>
      </c>
      <c r="E1063" s="8" t="s">
        <v>24</v>
      </c>
    </row>
    <row r="1064" spans="1:5" x14ac:dyDescent="0.25">
      <c r="A1064" s="8" t="s">
        <v>3469</v>
      </c>
      <c r="B1064" t="s">
        <v>3470</v>
      </c>
      <c r="C1064" t="s">
        <v>2113</v>
      </c>
      <c r="D1064" t="s">
        <v>7334</v>
      </c>
      <c r="E1064" s="8" t="s">
        <v>3471</v>
      </c>
    </row>
    <row r="1065" spans="1:5" x14ac:dyDescent="0.25">
      <c r="A1065" s="8" t="s">
        <v>3472</v>
      </c>
      <c r="B1065" t="s">
        <v>3473</v>
      </c>
      <c r="C1065" t="s">
        <v>7335</v>
      </c>
      <c r="D1065" t="s">
        <v>7336</v>
      </c>
      <c r="E1065" s="8" t="s">
        <v>1057</v>
      </c>
    </row>
    <row r="1066" spans="1:5" x14ac:dyDescent="0.25">
      <c r="A1066" s="8" t="s">
        <v>3474</v>
      </c>
      <c r="B1066" t="s">
        <v>3475</v>
      </c>
      <c r="C1066" t="s">
        <v>2113</v>
      </c>
      <c r="D1066" t="s">
        <v>7337</v>
      </c>
      <c r="E1066" s="8" t="s">
        <v>29</v>
      </c>
    </row>
    <row r="1067" spans="1:5" x14ac:dyDescent="0.25">
      <c r="A1067" s="8" t="s">
        <v>3476</v>
      </c>
      <c r="B1067" t="s">
        <v>3477</v>
      </c>
      <c r="C1067" t="s">
        <v>2113</v>
      </c>
      <c r="D1067" t="s">
        <v>7338</v>
      </c>
      <c r="E1067" s="8" t="s">
        <v>29</v>
      </c>
    </row>
    <row r="1068" spans="1:5" x14ac:dyDescent="0.25">
      <c r="A1068" s="8" t="s">
        <v>3478</v>
      </c>
      <c r="B1068" t="s">
        <v>2135</v>
      </c>
      <c r="C1068" t="s">
        <v>2113</v>
      </c>
      <c r="D1068" t="s">
        <v>6731</v>
      </c>
      <c r="E1068" s="8" t="s">
        <v>1915</v>
      </c>
    </row>
    <row r="1069" spans="1:5" x14ac:dyDescent="0.25">
      <c r="A1069" s="8" t="s">
        <v>3479</v>
      </c>
      <c r="B1069" t="s">
        <v>3480</v>
      </c>
      <c r="C1069" t="s">
        <v>2113</v>
      </c>
      <c r="D1069" t="s">
        <v>7339</v>
      </c>
      <c r="E1069" s="8" t="s">
        <v>938</v>
      </c>
    </row>
    <row r="1070" spans="1:5" x14ac:dyDescent="0.25">
      <c r="A1070" s="8" t="s">
        <v>3481</v>
      </c>
      <c r="B1070" t="s">
        <v>3482</v>
      </c>
      <c r="C1070" t="s">
        <v>7340</v>
      </c>
      <c r="D1070" t="s">
        <v>6620</v>
      </c>
      <c r="E1070" s="8" t="s">
        <v>1057</v>
      </c>
    </row>
    <row r="1071" spans="1:5" x14ac:dyDescent="0.25">
      <c r="A1071" s="8" t="s">
        <v>3483</v>
      </c>
      <c r="B1071" t="s">
        <v>3484</v>
      </c>
      <c r="C1071" t="s">
        <v>2113</v>
      </c>
      <c r="D1071" t="s">
        <v>7341</v>
      </c>
      <c r="E1071" s="8" t="s">
        <v>38</v>
      </c>
    </row>
    <row r="1072" spans="1:5" x14ac:dyDescent="0.25">
      <c r="A1072" s="8" t="s">
        <v>3485</v>
      </c>
      <c r="B1072" t="s">
        <v>3486</v>
      </c>
      <c r="C1072" t="s">
        <v>2113</v>
      </c>
      <c r="D1072" t="s">
        <v>7342</v>
      </c>
      <c r="E1072" s="8" t="s">
        <v>3487</v>
      </c>
    </row>
    <row r="1073" spans="1:5" x14ac:dyDescent="0.25">
      <c r="A1073" s="8" t="s">
        <v>3488</v>
      </c>
      <c r="B1073" t="s">
        <v>3489</v>
      </c>
      <c r="C1073" t="s">
        <v>2113</v>
      </c>
      <c r="D1073" t="s">
        <v>7343</v>
      </c>
      <c r="E1073" s="8" t="s">
        <v>1057</v>
      </c>
    </row>
    <row r="1074" spans="1:5" x14ac:dyDescent="0.25">
      <c r="A1074" s="8" t="s">
        <v>3490</v>
      </c>
      <c r="B1074" t="s">
        <v>3491</v>
      </c>
      <c r="C1074" t="s">
        <v>2051</v>
      </c>
      <c r="D1074" t="s">
        <v>7344</v>
      </c>
      <c r="E1074" s="8" t="s">
        <v>3492</v>
      </c>
    </row>
    <row r="1075" spans="1:5" x14ac:dyDescent="0.25">
      <c r="A1075" s="8" t="s">
        <v>3493</v>
      </c>
      <c r="B1075" t="s">
        <v>3494</v>
      </c>
      <c r="C1075" t="s">
        <v>3495</v>
      </c>
      <c r="D1075" t="s">
        <v>7345</v>
      </c>
      <c r="E1075" s="8" t="s">
        <v>428</v>
      </c>
    </row>
    <row r="1076" spans="1:5" x14ac:dyDescent="0.25">
      <c r="A1076" s="8" t="s">
        <v>3496</v>
      </c>
      <c r="B1076" t="s">
        <v>3497</v>
      </c>
      <c r="C1076" t="s">
        <v>3498</v>
      </c>
      <c r="D1076" t="s">
        <v>7346</v>
      </c>
      <c r="E1076" s="8" t="s">
        <v>1057</v>
      </c>
    </row>
    <row r="1077" spans="1:5" x14ac:dyDescent="0.25">
      <c r="A1077" s="8" t="s">
        <v>3499</v>
      </c>
      <c r="B1077" t="s">
        <v>2040</v>
      </c>
      <c r="C1077" t="s">
        <v>6669</v>
      </c>
      <c r="D1077" t="s">
        <v>6620</v>
      </c>
      <c r="E1077" s="8" t="s">
        <v>1057</v>
      </c>
    </row>
    <row r="1078" spans="1:5" x14ac:dyDescent="0.25">
      <c r="A1078" s="8" t="s">
        <v>3500</v>
      </c>
      <c r="B1078" t="s">
        <v>3501</v>
      </c>
      <c r="C1078" t="s">
        <v>2413</v>
      </c>
      <c r="D1078" t="s">
        <v>7347</v>
      </c>
      <c r="E1078" s="8" t="s">
        <v>1057</v>
      </c>
    </row>
    <row r="1079" spans="1:5" x14ac:dyDescent="0.25">
      <c r="A1079" s="8" t="s">
        <v>3502</v>
      </c>
      <c r="B1079" t="s">
        <v>3503</v>
      </c>
      <c r="C1079" t="s">
        <v>2110</v>
      </c>
      <c r="D1079" t="s">
        <v>7313</v>
      </c>
      <c r="E1079" s="8" t="s">
        <v>1057</v>
      </c>
    </row>
    <row r="1080" spans="1:5" x14ac:dyDescent="0.25">
      <c r="A1080" s="8" t="s">
        <v>3504</v>
      </c>
      <c r="B1080" t="s">
        <v>3505</v>
      </c>
      <c r="C1080" t="s">
        <v>2110</v>
      </c>
      <c r="D1080" t="s">
        <v>7317</v>
      </c>
      <c r="E1080" s="8" t="s">
        <v>1057</v>
      </c>
    </row>
    <row r="1081" spans="1:5" x14ac:dyDescent="0.25">
      <c r="A1081" s="8" t="s">
        <v>3506</v>
      </c>
      <c r="B1081" t="s">
        <v>3507</v>
      </c>
      <c r="C1081" t="s">
        <v>3508</v>
      </c>
      <c r="D1081" t="s">
        <v>7348</v>
      </c>
      <c r="E1081" s="8" t="s">
        <v>1057</v>
      </c>
    </row>
    <row r="1082" spans="1:5" x14ac:dyDescent="0.25">
      <c r="A1082" s="8" t="s">
        <v>3509</v>
      </c>
      <c r="B1082" t="s">
        <v>3510</v>
      </c>
      <c r="C1082" t="s">
        <v>2413</v>
      </c>
      <c r="D1082" t="s">
        <v>7349</v>
      </c>
      <c r="E1082" s="8" t="s">
        <v>1057</v>
      </c>
    </row>
    <row r="1083" spans="1:5" x14ac:dyDescent="0.25">
      <c r="A1083" s="8" t="s">
        <v>3511</v>
      </c>
      <c r="B1083" t="s">
        <v>3512</v>
      </c>
      <c r="C1083" t="s">
        <v>1952</v>
      </c>
      <c r="D1083" t="s">
        <v>7295</v>
      </c>
      <c r="E1083" s="8" t="s">
        <v>1057</v>
      </c>
    </row>
    <row r="1084" spans="1:5" x14ac:dyDescent="0.25">
      <c r="A1084" s="8" t="s">
        <v>3513</v>
      </c>
      <c r="B1084" t="s">
        <v>3514</v>
      </c>
      <c r="C1084" t="s">
        <v>2051</v>
      </c>
      <c r="D1084" t="s">
        <v>7350</v>
      </c>
      <c r="E1084" s="8" t="s">
        <v>1057</v>
      </c>
    </row>
    <row r="1085" spans="1:5" x14ac:dyDescent="0.25">
      <c r="A1085" s="8" t="s">
        <v>3515</v>
      </c>
      <c r="B1085" t="s">
        <v>3516</v>
      </c>
      <c r="C1085" t="s">
        <v>2110</v>
      </c>
      <c r="D1085" t="s">
        <v>7318</v>
      </c>
      <c r="E1085" s="8" t="s">
        <v>1057</v>
      </c>
    </row>
    <row r="1086" spans="1:5" x14ac:dyDescent="0.25">
      <c r="A1086" s="8" t="s">
        <v>3517</v>
      </c>
      <c r="B1086" t="s">
        <v>1965</v>
      </c>
      <c r="C1086" t="s">
        <v>1957</v>
      </c>
      <c r="D1086" t="s">
        <v>6620</v>
      </c>
      <c r="E1086" s="8" t="s">
        <v>428</v>
      </c>
    </row>
    <row r="1087" spans="1:5" x14ac:dyDescent="0.25">
      <c r="A1087" s="8" t="s">
        <v>3518</v>
      </c>
      <c r="B1087" t="s">
        <v>3519</v>
      </c>
      <c r="C1087" t="s">
        <v>2110</v>
      </c>
      <c r="D1087" t="s">
        <v>7314</v>
      </c>
      <c r="E1087" s="8" t="s">
        <v>1057</v>
      </c>
    </row>
    <row r="1088" spans="1:5" x14ac:dyDescent="0.25">
      <c r="A1088" s="8" t="s">
        <v>3520</v>
      </c>
      <c r="B1088" t="s">
        <v>3521</v>
      </c>
      <c r="C1088" t="s">
        <v>2051</v>
      </c>
      <c r="D1088" t="s">
        <v>7351</v>
      </c>
      <c r="E1088" s="8" t="s">
        <v>3522</v>
      </c>
    </row>
    <row r="1089" spans="1:5" x14ac:dyDescent="0.25">
      <c r="A1089" s="8" t="s">
        <v>3523</v>
      </c>
      <c r="B1089" t="s">
        <v>3524</v>
      </c>
      <c r="C1089" t="s">
        <v>2051</v>
      </c>
      <c r="D1089" t="s">
        <v>7352</v>
      </c>
      <c r="E1089" s="8" t="s">
        <v>3525</v>
      </c>
    </row>
    <row r="1090" spans="1:5" x14ac:dyDescent="0.25">
      <c r="A1090" s="8" t="s">
        <v>3526</v>
      </c>
      <c r="B1090" t="s">
        <v>2187</v>
      </c>
      <c r="C1090" t="s">
        <v>2051</v>
      </c>
      <c r="D1090" t="s">
        <v>6620</v>
      </c>
      <c r="E1090" s="8" t="s">
        <v>3527</v>
      </c>
    </row>
    <row r="1091" spans="1:5" x14ac:dyDescent="0.25">
      <c r="A1091" s="8" t="s">
        <v>3528</v>
      </c>
      <c r="B1091" t="s">
        <v>2187</v>
      </c>
      <c r="C1091" t="s">
        <v>2051</v>
      </c>
      <c r="D1091" t="s">
        <v>7353</v>
      </c>
      <c r="E1091" s="8" t="s">
        <v>3529</v>
      </c>
    </row>
    <row r="1092" spans="1:5" x14ac:dyDescent="0.25">
      <c r="A1092" s="8" t="s">
        <v>3530</v>
      </c>
      <c r="B1092" t="s">
        <v>3531</v>
      </c>
      <c r="C1092" t="s">
        <v>2110</v>
      </c>
      <c r="D1092" t="s">
        <v>7331</v>
      </c>
      <c r="E1092" s="8" t="s">
        <v>1049</v>
      </c>
    </row>
    <row r="1093" spans="1:5" x14ac:dyDescent="0.25">
      <c r="A1093" s="8" t="s">
        <v>3532</v>
      </c>
      <c r="B1093" t="s">
        <v>3533</v>
      </c>
      <c r="C1093" t="s">
        <v>2110</v>
      </c>
      <c r="D1093" t="s">
        <v>7354</v>
      </c>
      <c r="E1093" s="8" t="s">
        <v>938</v>
      </c>
    </row>
    <row r="1094" spans="1:5" x14ac:dyDescent="0.25">
      <c r="A1094" s="8" t="s">
        <v>3534</v>
      </c>
      <c r="B1094" t="s">
        <v>2187</v>
      </c>
      <c r="C1094" t="s">
        <v>2051</v>
      </c>
      <c r="D1094" t="s">
        <v>7355</v>
      </c>
      <c r="E1094" s="8" t="s">
        <v>3535</v>
      </c>
    </row>
    <row r="1095" spans="1:5" x14ac:dyDescent="0.25">
      <c r="A1095" s="8" t="s">
        <v>3536</v>
      </c>
      <c r="B1095" t="s">
        <v>2187</v>
      </c>
      <c r="C1095" t="s">
        <v>2051</v>
      </c>
      <c r="D1095" t="s">
        <v>7356</v>
      </c>
      <c r="E1095" s="8" t="s">
        <v>3537</v>
      </c>
    </row>
    <row r="1096" spans="1:5" x14ac:dyDescent="0.25">
      <c r="A1096" s="8" t="s">
        <v>3538</v>
      </c>
      <c r="B1096" t="s">
        <v>3539</v>
      </c>
      <c r="C1096" t="s">
        <v>2051</v>
      </c>
      <c r="D1096" t="s">
        <v>7357</v>
      </c>
      <c r="E1096" s="8" t="s">
        <v>3540</v>
      </c>
    </row>
    <row r="1097" spans="1:5" x14ac:dyDescent="0.25">
      <c r="A1097" s="8" t="s">
        <v>3541</v>
      </c>
      <c r="B1097" t="s">
        <v>3542</v>
      </c>
      <c r="C1097" t="s">
        <v>2051</v>
      </c>
      <c r="D1097" t="s">
        <v>7358</v>
      </c>
      <c r="E1097" s="8" t="s">
        <v>3543</v>
      </c>
    </row>
    <row r="1098" spans="1:5" x14ac:dyDescent="0.25">
      <c r="A1098" s="8" t="s">
        <v>3544</v>
      </c>
      <c r="B1098" t="s">
        <v>2187</v>
      </c>
      <c r="C1098" t="s">
        <v>2051</v>
      </c>
      <c r="D1098" t="s">
        <v>7359</v>
      </c>
      <c r="E1098" s="8" t="s">
        <v>3545</v>
      </c>
    </row>
    <row r="1099" spans="1:5" x14ac:dyDescent="0.25">
      <c r="A1099" s="8" t="s">
        <v>3546</v>
      </c>
      <c r="B1099" t="s">
        <v>2187</v>
      </c>
      <c r="C1099" t="s">
        <v>2051</v>
      </c>
      <c r="D1099" t="s">
        <v>7360</v>
      </c>
      <c r="E1099" s="8" t="s">
        <v>3547</v>
      </c>
    </row>
    <row r="1100" spans="1:5" x14ac:dyDescent="0.25">
      <c r="A1100" s="8" t="s">
        <v>3548</v>
      </c>
      <c r="B1100" t="s">
        <v>2187</v>
      </c>
      <c r="C1100" t="s">
        <v>2051</v>
      </c>
      <c r="D1100" t="s">
        <v>7361</v>
      </c>
      <c r="E1100" s="8" t="s">
        <v>3549</v>
      </c>
    </row>
    <row r="1101" spans="1:5" x14ac:dyDescent="0.25">
      <c r="A1101" s="8" t="s">
        <v>3550</v>
      </c>
      <c r="B1101" t="s">
        <v>3551</v>
      </c>
      <c r="C1101" t="s">
        <v>2051</v>
      </c>
      <c r="D1101" t="s">
        <v>6864</v>
      </c>
      <c r="E1101" s="8" t="s">
        <v>3552</v>
      </c>
    </row>
    <row r="1102" spans="1:5" x14ac:dyDescent="0.25">
      <c r="A1102" s="8" t="s">
        <v>3553</v>
      </c>
      <c r="B1102" t="s">
        <v>3554</v>
      </c>
      <c r="C1102" t="s">
        <v>2110</v>
      </c>
      <c r="D1102" t="s">
        <v>7341</v>
      </c>
      <c r="E1102" s="8" t="s">
        <v>38</v>
      </c>
    </row>
    <row r="1103" spans="1:5" x14ac:dyDescent="0.25">
      <c r="A1103" s="8" t="s">
        <v>3555</v>
      </c>
      <c r="B1103" t="s">
        <v>3556</v>
      </c>
      <c r="C1103" t="s">
        <v>2110</v>
      </c>
      <c r="D1103" t="s">
        <v>7362</v>
      </c>
      <c r="E1103" s="8" t="s">
        <v>38</v>
      </c>
    </row>
    <row r="1104" spans="1:5" x14ac:dyDescent="0.25">
      <c r="A1104" s="8" t="s">
        <v>3557</v>
      </c>
      <c r="B1104" t="s">
        <v>2606</v>
      </c>
      <c r="C1104" t="s">
        <v>2110</v>
      </c>
      <c r="D1104" t="s">
        <v>6881</v>
      </c>
      <c r="E1104" s="8" t="s">
        <v>38</v>
      </c>
    </row>
    <row r="1105" spans="1:5" x14ac:dyDescent="0.25">
      <c r="A1105" s="8" t="s">
        <v>3558</v>
      </c>
      <c r="B1105" t="s">
        <v>3559</v>
      </c>
      <c r="C1105" t="s">
        <v>2051</v>
      </c>
      <c r="D1105" t="s">
        <v>7363</v>
      </c>
      <c r="E1105" s="8" t="s">
        <v>38</v>
      </c>
    </row>
    <row r="1106" spans="1:5" x14ac:dyDescent="0.25">
      <c r="A1106" s="8" t="s">
        <v>3560</v>
      </c>
      <c r="B1106" t="s">
        <v>3561</v>
      </c>
      <c r="C1106" t="s">
        <v>2110</v>
      </c>
      <c r="D1106" t="s">
        <v>7364</v>
      </c>
      <c r="E1106" s="8" t="s">
        <v>3562</v>
      </c>
    </row>
    <row r="1107" spans="1:5" x14ac:dyDescent="0.25">
      <c r="A1107" s="8" t="s">
        <v>3563</v>
      </c>
      <c r="B1107" t="s">
        <v>2351</v>
      </c>
      <c r="C1107" t="s">
        <v>2051</v>
      </c>
      <c r="D1107" t="s">
        <v>6597</v>
      </c>
      <c r="E1107" s="8" t="s">
        <v>937</v>
      </c>
    </row>
    <row r="1108" spans="1:5" x14ac:dyDescent="0.25">
      <c r="A1108" s="8" t="s">
        <v>3564</v>
      </c>
      <c r="B1108" t="s">
        <v>2187</v>
      </c>
      <c r="C1108" t="s">
        <v>2051</v>
      </c>
      <c r="D1108" t="s">
        <v>7365</v>
      </c>
      <c r="E1108" s="8" t="s">
        <v>3565</v>
      </c>
    </row>
    <row r="1109" spans="1:5" x14ac:dyDescent="0.25">
      <c r="A1109" s="8" t="s">
        <v>3566</v>
      </c>
      <c r="B1109" t="s">
        <v>2187</v>
      </c>
      <c r="C1109" t="s">
        <v>2051</v>
      </c>
      <c r="D1109" t="s">
        <v>6620</v>
      </c>
      <c r="E1109" s="8" t="s">
        <v>3567</v>
      </c>
    </row>
    <row r="1110" spans="1:5" x14ac:dyDescent="0.25">
      <c r="A1110" s="8" t="s">
        <v>3568</v>
      </c>
      <c r="B1110" t="s">
        <v>3313</v>
      </c>
      <c r="C1110" t="s">
        <v>2110</v>
      </c>
      <c r="D1110" t="s">
        <v>6921</v>
      </c>
      <c r="E1110" s="8" t="s">
        <v>3569</v>
      </c>
    </row>
    <row r="1111" spans="1:5" x14ac:dyDescent="0.25">
      <c r="A1111" s="8" t="s">
        <v>3570</v>
      </c>
      <c r="B1111" t="s">
        <v>3571</v>
      </c>
      <c r="C1111" t="s">
        <v>2110</v>
      </c>
      <c r="D1111" t="s">
        <v>6596</v>
      </c>
      <c r="E1111" s="8" t="s">
        <v>3569</v>
      </c>
    </row>
    <row r="1112" spans="1:5" x14ac:dyDescent="0.25">
      <c r="A1112" s="8" t="s">
        <v>3572</v>
      </c>
      <c r="B1112" t="s">
        <v>3573</v>
      </c>
      <c r="C1112" t="s">
        <v>2051</v>
      </c>
      <c r="D1112" t="s">
        <v>7366</v>
      </c>
      <c r="E1112" s="8" t="s">
        <v>3574</v>
      </c>
    </row>
    <row r="1113" spans="1:5" x14ac:dyDescent="0.25">
      <c r="A1113" s="8" t="s">
        <v>3575</v>
      </c>
      <c r="B1113" t="s">
        <v>2187</v>
      </c>
      <c r="C1113" t="s">
        <v>2051</v>
      </c>
      <c r="D1113" t="s">
        <v>6620</v>
      </c>
      <c r="E1113" s="8" t="s">
        <v>3576</v>
      </c>
    </row>
    <row r="1114" spans="1:5" x14ac:dyDescent="0.25">
      <c r="A1114" s="8" t="s">
        <v>3577</v>
      </c>
      <c r="B1114" t="s">
        <v>2321</v>
      </c>
      <c r="C1114" t="s">
        <v>2110</v>
      </c>
      <c r="D1114" t="s">
        <v>6786</v>
      </c>
      <c r="E1114" s="8" t="s">
        <v>427</v>
      </c>
    </row>
    <row r="1115" spans="1:5" x14ac:dyDescent="0.25">
      <c r="A1115" s="8" t="s">
        <v>3578</v>
      </c>
      <c r="B1115" t="s">
        <v>2670</v>
      </c>
      <c r="C1115" t="s">
        <v>2110</v>
      </c>
      <c r="D1115" t="s">
        <v>6751</v>
      </c>
      <c r="E1115" s="8" t="s">
        <v>427</v>
      </c>
    </row>
    <row r="1116" spans="1:5" x14ac:dyDescent="0.25">
      <c r="A1116" s="8" t="s">
        <v>3579</v>
      </c>
      <c r="B1116" t="s">
        <v>2242</v>
      </c>
      <c r="C1116" t="s">
        <v>2110</v>
      </c>
      <c r="D1116" t="s">
        <v>6746</v>
      </c>
      <c r="E1116" s="8" t="s">
        <v>3580</v>
      </c>
    </row>
    <row r="1117" spans="1:5" x14ac:dyDescent="0.25">
      <c r="A1117" s="8" t="s">
        <v>3581</v>
      </c>
      <c r="B1117" t="s">
        <v>2187</v>
      </c>
      <c r="C1117" t="s">
        <v>2110</v>
      </c>
      <c r="D1117" t="s">
        <v>7323</v>
      </c>
      <c r="E1117" s="8" t="s">
        <v>428</v>
      </c>
    </row>
    <row r="1118" spans="1:5" x14ac:dyDescent="0.25">
      <c r="A1118" s="8" t="s">
        <v>3582</v>
      </c>
      <c r="B1118" t="s">
        <v>3583</v>
      </c>
      <c r="C1118" t="s">
        <v>2051</v>
      </c>
      <c r="D1118" t="s">
        <v>7367</v>
      </c>
      <c r="E1118" s="8" t="s">
        <v>428</v>
      </c>
    </row>
    <row r="1119" spans="1:5" x14ac:dyDescent="0.25">
      <c r="A1119" s="8" t="s">
        <v>3584</v>
      </c>
      <c r="B1119" t="s">
        <v>2187</v>
      </c>
      <c r="C1119" t="s">
        <v>2051</v>
      </c>
      <c r="D1119" t="s">
        <v>7368</v>
      </c>
      <c r="E1119" s="8" t="s">
        <v>3585</v>
      </c>
    </row>
    <row r="1120" spans="1:5" x14ac:dyDescent="0.25">
      <c r="A1120" s="8" t="s">
        <v>3586</v>
      </c>
      <c r="B1120" t="s">
        <v>2248</v>
      </c>
      <c r="C1120" t="s">
        <v>2110</v>
      </c>
      <c r="D1120" t="s">
        <v>6776</v>
      </c>
      <c r="E1120" s="8" t="s">
        <v>3462</v>
      </c>
    </row>
    <row r="1121" spans="1:5" x14ac:dyDescent="0.25">
      <c r="A1121" s="8" t="s">
        <v>3587</v>
      </c>
      <c r="B1121" t="s">
        <v>3588</v>
      </c>
      <c r="C1121" t="s">
        <v>2051</v>
      </c>
      <c r="D1121" t="s">
        <v>7369</v>
      </c>
      <c r="E1121" s="8" t="s">
        <v>3589</v>
      </c>
    </row>
    <row r="1122" spans="1:5" x14ac:dyDescent="0.25">
      <c r="A1122" s="8" t="s">
        <v>3590</v>
      </c>
      <c r="B1122" t="s">
        <v>3591</v>
      </c>
      <c r="C1122" t="s">
        <v>2110</v>
      </c>
      <c r="D1122" t="s">
        <v>7370</v>
      </c>
      <c r="E1122" s="8" t="s">
        <v>444</v>
      </c>
    </row>
    <row r="1123" spans="1:5" x14ac:dyDescent="0.25">
      <c r="A1123" s="8" t="s">
        <v>3592</v>
      </c>
      <c r="B1123" t="s">
        <v>3593</v>
      </c>
      <c r="C1123" t="s">
        <v>2051</v>
      </c>
      <c r="D1123" t="s">
        <v>7371</v>
      </c>
      <c r="E1123" s="8" t="s">
        <v>3594</v>
      </c>
    </row>
    <row r="1124" spans="1:5" x14ac:dyDescent="0.25">
      <c r="A1124" s="8" t="s">
        <v>3595</v>
      </c>
      <c r="B1124" t="s">
        <v>3596</v>
      </c>
      <c r="C1124" t="s">
        <v>2051</v>
      </c>
      <c r="D1124" t="s">
        <v>7372</v>
      </c>
      <c r="E1124" s="8" t="s">
        <v>3597</v>
      </c>
    </row>
    <row r="1125" spans="1:5" x14ac:dyDescent="0.25">
      <c r="A1125" s="8" t="s">
        <v>3598</v>
      </c>
      <c r="B1125" t="s">
        <v>3599</v>
      </c>
      <c r="C1125" t="s">
        <v>2051</v>
      </c>
      <c r="D1125" t="s">
        <v>7373</v>
      </c>
      <c r="E1125" s="8" t="s">
        <v>3600</v>
      </c>
    </row>
    <row r="1126" spans="1:5" x14ac:dyDescent="0.25">
      <c r="A1126" s="8" t="s">
        <v>3601</v>
      </c>
      <c r="B1126" t="s">
        <v>3602</v>
      </c>
      <c r="C1126" t="s">
        <v>2051</v>
      </c>
      <c r="D1126" t="s">
        <v>6792</v>
      </c>
      <c r="E1126" s="8" t="s">
        <v>27</v>
      </c>
    </row>
    <row r="1127" spans="1:5" x14ac:dyDescent="0.25">
      <c r="A1127" s="8" t="s">
        <v>3603</v>
      </c>
      <c r="B1127" t="s">
        <v>3604</v>
      </c>
      <c r="C1127" t="s">
        <v>2051</v>
      </c>
      <c r="D1127" t="s">
        <v>7374</v>
      </c>
      <c r="E1127" s="8" t="s">
        <v>3605</v>
      </c>
    </row>
    <row r="1128" spans="1:5" x14ac:dyDescent="0.25">
      <c r="A1128" s="8" t="s">
        <v>3606</v>
      </c>
      <c r="B1128" t="s">
        <v>2833</v>
      </c>
      <c r="C1128" t="s">
        <v>2110</v>
      </c>
      <c r="D1128" t="s">
        <v>7375</v>
      </c>
      <c r="E1128" s="8" t="s">
        <v>1920</v>
      </c>
    </row>
    <row r="1129" spans="1:5" x14ac:dyDescent="0.25">
      <c r="A1129" s="8" t="s">
        <v>3607</v>
      </c>
      <c r="B1129" t="s">
        <v>3296</v>
      </c>
      <c r="C1129" t="s">
        <v>2110</v>
      </c>
      <c r="D1129" t="s">
        <v>7195</v>
      </c>
      <c r="E1129" s="8" t="s">
        <v>1046</v>
      </c>
    </row>
    <row r="1130" spans="1:5" x14ac:dyDescent="0.25">
      <c r="A1130" s="8" t="s">
        <v>3608</v>
      </c>
      <c r="B1130" t="s">
        <v>3609</v>
      </c>
      <c r="C1130" t="s">
        <v>2051</v>
      </c>
      <c r="D1130" t="s">
        <v>6614</v>
      </c>
      <c r="E1130" s="8" t="s">
        <v>3610</v>
      </c>
    </row>
    <row r="1131" spans="1:5" x14ac:dyDescent="0.25">
      <c r="A1131" s="8" t="s">
        <v>3611</v>
      </c>
      <c r="B1131" t="s">
        <v>2187</v>
      </c>
      <c r="C1131" t="s">
        <v>2051</v>
      </c>
      <c r="D1131" t="s">
        <v>6620</v>
      </c>
      <c r="E1131" s="8" t="s">
        <v>3612</v>
      </c>
    </row>
    <row r="1132" spans="1:5" x14ac:dyDescent="0.25">
      <c r="A1132" s="8" t="s">
        <v>3613</v>
      </c>
      <c r="B1132" t="s">
        <v>3614</v>
      </c>
      <c r="C1132" t="s">
        <v>2051</v>
      </c>
      <c r="D1132" t="s">
        <v>7376</v>
      </c>
      <c r="E1132" s="8" t="s">
        <v>3615</v>
      </c>
    </row>
    <row r="1133" spans="1:5" x14ac:dyDescent="0.25">
      <c r="A1133" s="8" t="s">
        <v>3616</v>
      </c>
      <c r="B1133" t="s">
        <v>3617</v>
      </c>
      <c r="C1133" t="s">
        <v>2110</v>
      </c>
      <c r="D1133" t="s">
        <v>7377</v>
      </c>
      <c r="E1133" s="8" t="s">
        <v>1027</v>
      </c>
    </row>
    <row r="1134" spans="1:5" x14ac:dyDescent="0.25">
      <c r="A1134" s="8" t="s">
        <v>3618</v>
      </c>
      <c r="B1134" t="s">
        <v>3619</v>
      </c>
      <c r="C1134" t="s">
        <v>2110</v>
      </c>
      <c r="D1134" t="s">
        <v>7327</v>
      </c>
      <c r="E1134" s="8" t="s">
        <v>1027</v>
      </c>
    </row>
    <row r="1135" spans="1:5" x14ac:dyDescent="0.25">
      <c r="A1135" s="8" t="s">
        <v>3620</v>
      </c>
      <c r="B1135" t="s">
        <v>2187</v>
      </c>
      <c r="C1135" t="s">
        <v>2051</v>
      </c>
      <c r="D1135" t="s">
        <v>6620</v>
      </c>
      <c r="E1135" s="8" t="s">
        <v>3621</v>
      </c>
    </row>
    <row r="1136" spans="1:5" x14ac:dyDescent="0.25">
      <c r="A1136" s="8" t="s">
        <v>3622</v>
      </c>
      <c r="B1136" t="s">
        <v>2187</v>
      </c>
      <c r="C1136" t="s">
        <v>2051</v>
      </c>
      <c r="D1136" t="s">
        <v>6620</v>
      </c>
      <c r="E1136" s="8" t="s">
        <v>3623</v>
      </c>
    </row>
    <row r="1137" spans="1:5" x14ac:dyDescent="0.25">
      <c r="A1137" s="8" t="s">
        <v>3624</v>
      </c>
      <c r="B1137" t="s">
        <v>2242</v>
      </c>
      <c r="C1137" t="s">
        <v>2051</v>
      </c>
      <c r="D1137" t="s">
        <v>6746</v>
      </c>
      <c r="E1137" s="8" t="s">
        <v>3625</v>
      </c>
    </row>
    <row r="1138" spans="1:5" x14ac:dyDescent="0.25">
      <c r="A1138" s="8" t="s">
        <v>3626</v>
      </c>
      <c r="B1138" t="s">
        <v>3131</v>
      </c>
      <c r="C1138" t="s">
        <v>2110</v>
      </c>
      <c r="D1138" t="s">
        <v>7043</v>
      </c>
      <c r="E1138" s="8" t="s">
        <v>1714</v>
      </c>
    </row>
    <row r="1139" spans="1:5" x14ac:dyDescent="0.25">
      <c r="A1139" s="8" t="s">
        <v>3627</v>
      </c>
      <c r="B1139" t="s">
        <v>2242</v>
      </c>
      <c r="C1139" t="s">
        <v>2051</v>
      </c>
      <c r="D1139" t="s">
        <v>6746</v>
      </c>
      <c r="E1139" s="8" t="s">
        <v>3628</v>
      </c>
    </row>
    <row r="1140" spans="1:5" x14ac:dyDescent="0.25">
      <c r="A1140" s="8" t="s">
        <v>3629</v>
      </c>
      <c r="B1140" t="s">
        <v>2315</v>
      </c>
      <c r="C1140" t="s">
        <v>2051</v>
      </c>
      <c r="D1140" t="s">
        <v>6731</v>
      </c>
      <c r="E1140" s="8" t="s">
        <v>3630</v>
      </c>
    </row>
    <row r="1141" spans="1:5" x14ac:dyDescent="0.25">
      <c r="A1141" s="8" t="s">
        <v>3631</v>
      </c>
      <c r="B1141" t="s">
        <v>2187</v>
      </c>
      <c r="C1141" t="s">
        <v>2051</v>
      </c>
      <c r="D1141" t="s">
        <v>6703</v>
      </c>
      <c r="E1141" s="8" t="s">
        <v>3632</v>
      </c>
    </row>
    <row r="1142" spans="1:5" x14ac:dyDescent="0.25">
      <c r="A1142" s="8" t="s">
        <v>3633</v>
      </c>
      <c r="B1142" t="s">
        <v>2325</v>
      </c>
      <c r="C1142" t="s">
        <v>2110</v>
      </c>
      <c r="D1142" t="s">
        <v>6617</v>
      </c>
      <c r="E1142" s="8" t="s">
        <v>3471</v>
      </c>
    </row>
    <row r="1143" spans="1:5" x14ac:dyDescent="0.25">
      <c r="A1143" s="8" t="s">
        <v>3634</v>
      </c>
      <c r="B1143" t="s">
        <v>3635</v>
      </c>
      <c r="C1143" t="s">
        <v>2051</v>
      </c>
      <c r="D1143" t="s">
        <v>7378</v>
      </c>
      <c r="E1143" s="8" t="s">
        <v>3636</v>
      </c>
    </row>
    <row r="1144" spans="1:5" x14ac:dyDescent="0.25">
      <c r="A1144" s="8" t="s">
        <v>3637</v>
      </c>
      <c r="B1144" t="s">
        <v>2187</v>
      </c>
      <c r="C1144" t="s">
        <v>2051</v>
      </c>
      <c r="D1144" t="s">
        <v>6620</v>
      </c>
      <c r="E1144" s="8" t="s">
        <v>3638</v>
      </c>
    </row>
    <row r="1145" spans="1:5" x14ac:dyDescent="0.25">
      <c r="A1145" s="8" t="s">
        <v>3639</v>
      </c>
      <c r="B1145" t="s">
        <v>3640</v>
      </c>
      <c r="C1145" t="s">
        <v>2110</v>
      </c>
      <c r="D1145" t="s">
        <v>7379</v>
      </c>
      <c r="E1145" s="8" t="s">
        <v>29</v>
      </c>
    </row>
    <row r="1146" spans="1:5" x14ac:dyDescent="0.25">
      <c r="A1146" s="8" t="s">
        <v>3641</v>
      </c>
      <c r="B1146" t="s">
        <v>3642</v>
      </c>
      <c r="C1146" t="s">
        <v>2051</v>
      </c>
      <c r="D1146" t="s">
        <v>7380</v>
      </c>
      <c r="E1146" s="8" t="s">
        <v>29</v>
      </c>
    </row>
    <row r="1147" spans="1:5" x14ac:dyDescent="0.25">
      <c r="A1147" s="8" t="s">
        <v>3643</v>
      </c>
      <c r="B1147" t="s">
        <v>3644</v>
      </c>
      <c r="C1147" t="s">
        <v>2051</v>
      </c>
      <c r="D1147" t="s">
        <v>7381</v>
      </c>
      <c r="E1147" s="8" t="s">
        <v>29</v>
      </c>
    </row>
    <row r="1148" spans="1:5" x14ac:dyDescent="0.25">
      <c r="A1148" s="8" t="s">
        <v>3645</v>
      </c>
      <c r="B1148" t="s">
        <v>3459</v>
      </c>
      <c r="C1148" t="s">
        <v>2113</v>
      </c>
      <c r="D1148" t="s">
        <v>6620</v>
      </c>
      <c r="E1148" s="8" t="s">
        <v>3646</v>
      </c>
    </row>
    <row r="1149" spans="1:5" x14ac:dyDescent="0.25">
      <c r="A1149" s="8" t="s">
        <v>3647</v>
      </c>
      <c r="B1149" t="s">
        <v>3648</v>
      </c>
      <c r="C1149" t="s">
        <v>2051</v>
      </c>
      <c r="D1149" t="s">
        <v>7382</v>
      </c>
      <c r="E1149" s="8" t="s">
        <v>1034</v>
      </c>
    </row>
    <row r="1150" spans="1:5" x14ac:dyDescent="0.25">
      <c r="A1150" s="8" t="s">
        <v>3649</v>
      </c>
      <c r="B1150" t="s">
        <v>3650</v>
      </c>
      <c r="C1150" t="s">
        <v>2051</v>
      </c>
      <c r="D1150" t="s">
        <v>7383</v>
      </c>
      <c r="E1150" s="8" t="s">
        <v>1034</v>
      </c>
    </row>
    <row r="1151" spans="1:5" x14ac:dyDescent="0.25">
      <c r="A1151" s="8" t="s">
        <v>3651</v>
      </c>
      <c r="B1151" t="s">
        <v>3652</v>
      </c>
      <c r="C1151" t="s">
        <v>2051</v>
      </c>
      <c r="D1151" t="s">
        <v>7384</v>
      </c>
      <c r="E1151" s="8" t="s">
        <v>3653</v>
      </c>
    </row>
    <row r="1152" spans="1:5" x14ac:dyDescent="0.25">
      <c r="A1152" s="8" t="s">
        <v>3654</v>
      </c>
      <c r="B1152" t="s">
        <v>3655</v>
      </c>
      <c r="C1152" t="s">
        <v>2051</v>
      </c>
      <c r="D1152" t="s">
        <v>7385</v>
      </c>
      <c r="E1152" s="8" t="s">
        <v>3656</v>
      </c>
    </row>
    <row r="1153" spans="1:5" x14ac:dyDescent="0.25">
      <c r="A1153" s="8" t="s">
        <v>3657</v>
      </c>
      <c r="B1153" t="s">
        <v>2187</v>
      </c>
      <c r="C1153" t="s">
        <v>2110</v>
      </c>
      <c r="D1153" t="s">
        <v>6620</v>
      </c>
      <c r="E1153" s="8" t="s">
        <v>3658</v>
      </c>
    </row>
    <row r="1154" spans="1:5" x14ac:dyDescent="0.25">
      <c r="A1154" s="8" t="s">
        <v>3659</v>
      </c>
      <c r="B1154" t="s">
        <v>3660</v>
      </c>
      <c r="C1154" t="s">
        <v>2051</v>
      </c>
      <c r="D1154" t="s">
        <v>7386</v>
      </c>
      <c r="E1154" s="8" t="s">
        <v>939</v>
      </c>
    </row>
    <row r="1155" spans="1:5" x14ac:dyDescent="0.25">
      <c r="A1155" s="8" t="s">
        <v>3661</v>
      </c>
      <c r="B1155" t="s">
        <v>2539</v>
      </c>
      <c r="C1155" t="s">
        <v>2051</v>
      </c>
      <c r="D1155" t="s">
        <v>6864</v>
      </c>
      <c r="E1155" s="8" t="s">
        <v>3662</v>
      </c>
    </row>
    <row r="1156" spans="1:5" x14ac:dyDescent="0.25">
      <c r="A1156" s="8" t="s">
        <v>3663</v>
      </c>
      <c r="B1156" t="s">
        <v>2187</v>
      </c>
      <c r="C1156" t="s">
        <v>2051</v>
      </c>
      <c r="D1156" t="s">
        <v>6620</v>
      </c>
      <c r="E1156" s="8" t="s">
        <v>3664</v>
      </c>
    </row>
    <row r="1157" spans="1:5" x14ac:dyDescent="0.25">
      <c r="A1157" s="8" t="s">
        <v>3665</v>
      </c>
      <c r="B1157" t="s">
        <v>3666</v>
      </c>
      <c r="C1157" t="s">
        <v>2051</v>
      </c>
      <c r="D1157" t="s">
        <v>7387</v>
      </c>
      <c r="E1157" s="8" t="s">
        <v>939</v>
      </c>
    </row>
    <row r="1158" spans="1:5" x14ac:dyDescent="0.25">
      <c r="A1158" s="8" t="s">
        <v>3667</v>
      </c>
      <c r="B1158" t="s">
        <v>2187</v>
      </c>
      <c r="C1158" t="s">
        <v>2051</v>
      </c>
      <c r="D1158" t="s">
        <v>6620</v>
      </c>
      <c r="E1158" s="8" t="s">
        <v>3668</v>
      </c>
    </row>
    <row r="1159" spans="1:5" x14ac:dyDescent="0.25">
      <c r="A1159" s="8" t="s">
        <v>3669</v>
      </c>
      <c r="B1159" t="s">
        <v>3670</v>
      </c>
      <c r="C1159" t="s">
        <v>2051</v>
      </c>
      <c r="D1159" t="s">
        <v>7388</v>
      </c>
      <c r="E1159" s="8" t="s">
        <v>3671</v>
      </c>
    </row>
    <row r="1160" spans="1:5" x14ac:dyDescent="0.25">
      <c r="A1160" s="8" t="s">
        <v>3672</v>
      </c>
      <c r="B1160" t="s">
        <v>3673</v>
      </c>
      <c r="C1160" t="s">
        <v>2051</v>
      </c>
      <c r="D1160" t="s">
        <v>7389</v>
      </c>
      <c r="E1160" s="8" t="s">
        <v>1066</v>
      </c>
    </row>
    <row r="1161" spans="1:5" x14ac:dyDescent="0.25">
      <c r="A1161" s="8" t="s">
        <v>3674</v>
      </c>
      <c r="B1161" t="s">
        <v>3675</v>
      </c>
      <c r="C1161" t="s">
        <v>2051</v>
      </c>
      <c r="D1161" t="s">
        <v>7390</v>
      </c>
      <c r="E1161" s="8" t="s">
        <v>3676</v>
      </c>
    </row>
    <row r="1162" spans="1:5" x14ac:dyDescent="0.25">
      <c r="A1162" s="8" t="s">
        <v>3677</v>
      </c>
      <c r="B1162" t="s">
        <v>3678</v>
      </c>
      <c r="C1162" t="s">
        <v>2051</v>
      </c>
      <c r="D1162" t="s">
        <v>7391</v>
      </c>
      <c r="E1162" s="8" t="s">
        <v>3679</v>
      </c>
    </row>
    <row r="1163" spans="1:5" x14ac:dyDescent="0.25">
      <c r="A1163" s="8" t="s">
        <v>3680</v>
      </c>
      <c r="B1163" t="s">
        <v>2187</v>
      </c>
      <c r="C1163" t="s">
        <v>2110</v>
      </c>
      <c r="D1163" t="s">
        <v>6620</v>
      </c>
      <c r="E1163" s="8" t="s">
        <v>3681</v>
      </c>
    </row>
    <row r="1164" spans="1:5" x14ac:dyDescent="0.25">
      <c r="A1164" s="8" t="s">
        <v>3682</v>
      </c>
      <c r="B1164" t="s">
        <v>2187</v>
      </c>
      <c r="C1164" t="s">
        <v>2110</v>
      </c>
      <c r="D1164" t="s">
        <v>6620</v>
      </c>
      <c r="E1164" s="8" t="s">
        <v>3683</v>
      </c>
    </row>
    <row r="1165" spans="1:5" x14ac:dyDescent="0.25">
      <c r="A1165" s="8" t="s">
        <v>3684</v>
      </c>
      <c r="B1165" t="s">
        <v>2187</v>
      </c>
      <c r="C1165" t="s">
        <v>2110</v>
      </c>
      <c r="D1165" t="s">
        <v>6620</v>
      </c>
      <c r="E1165" s="8" t="s">
        <v>3685</v>
      </c>
    </row>
    <row r="1166" spans="1:5" x14ac:dyDescent="0.25">
      <c r="A1166" s="8" t="s">
        <v>3686</v>
      </c>
      <c r="B1166" t="s">
        <v>3687</v>
      </c>
      <c r="C1166" t="s">
        <v>2110</v>
      </c>
      <c r="D1166" t="s">
        <v>7332</v>
      </c>
      <c r="E1166" s="8" t="s">
        <v>1043</v>
      </c>
    </row>
    <row r="1167" spans="1:5" x14ac:dyDescent="0.25">
      <c r="A1167" s="8" t="s">
        <v>3688</v>
      </c>
      <c r="B1167" t="s">
        <v>3689</v>
      </c>
      <c r="C1167" t="s">
        <v>2051</v>
      </c>
      <c r="D1167" t="s">
        <v>7392</v>
      </c>
      <c r="E1167" s="8" t="s">
        <v>3690</v>
      </c>
    </row>
    <row r="1168" spans="1:5" x14ac:dyDescent="0.25">
      <c r="A1168" s="8" t="s">
        <v>3691</v>
      </c>
      <c r="B1168" t="s">
        <v>3692</v>
      </c>
      <c r="C1168" t="s">
        <v>2113</v>
      </c>
      <c r="D1168" t="s">
        <v>7393</v>
      </c>
      <c r="E1168" s="8" t="s">
        <v>3693</v>
      </c>
    </row>
    <row r="1169" spans="1:5" x14ac:dyDescent="0.25">
      <c r="A1169" s="8" t="s">
        <v>3694</v>
      </c>
      <c r="B1169" t="s">
        <v>2187</v>
      </c>
      <c r="C1169" t="s">
        <v>2110</v>
      </c>
      <c r="D1169" t="s">
        <v>6620</v>
      </c>
      <c r="E1169" s="8" t="s">
        <v>3695</v>
      </c>
    </row>
    <row r="1170" spans="1:5" x14ac:dyDescent="0.25">
      <c r="A1170" s="8" t="s">
        <v>3696</v>
      </c>
      <c r="B1170" t="s">
        <v>3697</v>
      </c>
      <c r="C1170" t="s">
        <v>2113</v>
      </c>
      <c r="D1170" t="s">
        <v>7394</v>
      </c>
      <c r="E1170" s="8" t="s">
        <v>3698</v>
      </c>
    </row>
    <row r="1171" spans="1:5" x14ac:dyDescent="0.25">
      <c r="A1171" s="8" t="s">
        <v>3699</v>
      </c>
      <c r="B1171" t="s">
        <v>2187</v>
      </c>
      <c r="C1171" t="s">
        <v>2110</v>
      </c>
      <c r="D1171" t="s">
        <v>7395</v>
      </c>
      <c r="E1171" s="8" t="s">
        <v>3700</v>
      </c>
    </row>
    <row r="1172" spans="1:5" x14ac:dyDescent="0.25">
      <c r="A1172" s="8" t="s">
        <v>3701</v>
      </c>
      <c r="B1172" t="s">
        <v>3702</v>
      </c>
      <c r="C1172" t="s">
        <v>2051</v>
      </c>
      <c r="D1172" t="s">
        <v>7396</v>
      </c>
      <c r="E1172" s="8" t="s">
        <v>3703</v>
      </c>
    </row>
    <row r="1173" spans="1:5" x14ac:dyDescent="0.25">
      <c r="A1173" s="8" t="s">
        <v>3704</v>
      </c>
      <c r="B1173" t="s">
        <v>2262</v>
      </c>
      <c r="C1173" t="s">
        <v>2110</v>
      </c>
      <c r="D1173" t="s">
        <v>6780</v>
      </c>
      <c r="E1173" s="8" t="s">
        <v>29</v>
      </c>
    </row>
    <row r="1174" spans="1:5" x14ac:dyDescent="0.25">
      <c r="A1174" s="8" t="s">
        <v>3705</v>
      </c>
      <c r="B1174" t="s">
        <v>3706</v>
      </c>
      <c r="C1174" t="s">
        <v>2051</v>
      </c>
      <c r="D1174" t="s">
        <v>7397</v>
      </c>
      <c r="E1174" s="8" t="s">
        <v>3707</v>
      </c>
    </row>
    <row r="1175" spans="1:5" x14ac:dyDescent="0.25">
      <c r="A1175" s="8" t="s">
        <v>3708</v>
      </c>
      <c r="B1175" t="s">
        <v>2187</v>
      </c>
      <c r="C1175" t="s">
        <v>2051</v>
      </c>
      <c r="D1175" t="s">
        <v>6620</v>
      </c>
      <c r="E1175" s="8" t="s">
        <v>3709</v>
      </c>
    </row>
    <row r="1176" spans="1:5" x14ac:dyDescent="0.25">
      <c r="A1176" s="8" t="s">
        <v>3710</v>
      </c>
      <c r="B1176" t="s">
        <v>3711</v>
      </c>
      <c r="C1176" t="s">
        <v>2051</v>
      </c>
      <c r="D1176" t="s">
        <v>7398</v>
      </c>
      <c r="E1176" s="8" t="s">
        <v>3712</v>
      </c>
    </row>
    <row r="1177" spans="1:5" x14ac:dyDescent="0.25">
      <c r="A1177" s="8" t="s">
        <v>3713</v>
      </c>
      <c r="B1177" t="s">
        <v>2187</v>
      </c>
      <c r="C1177" t="s">
        <v>2051</v>
      </c>
      <c r="D1177" t="s">
        <v>7399</v>
      </c>
      <c r="E1177" s="8" t="s">
        <v>3714</v>
      </c>
    </row>
    <row r="1178" spans="1:5" x14ac:dyDescent="0.25">
      <c r="A1178" s="8" t="s">
        <v>3715</v>
      </c>
      <c r="B1178" t="s">
        <v>2187</v>
      </c>
      <c r="C1178" t="s">
        <v>2051</v>
      </c>
      <c r="D1178" t="s">
        <v>7400</v>
      </c>
      <c r="E1178" s="8" t="s">
        <v>3716</v>
      </c>
    </row>
    <row r="1179" spans="1:5" x14ac:dyDescent="0.25">
      <c r="A1179" s="8" t="s">
        <v>3717</v>
      </c>
      <c r="B1179" t="s">
        <v>3718</v>
      </c>
      <c r="C1179" t="s">
        <v>2051</v>
      </c>
      <c r="D1179" t="s">
        <v>7401</v>
      </c>
      <c r="E1179" s="8" t="s">
        <v>3719</v>
      </c>
    </row>
    <row r="1180" spans="1:5" x14ac:dyDescent="0.25">
      <c r="A1180" s="8" t="s">
        <v>3720</v>
      </c>
      <c r="B1180" t="s">
        <v>2187</v>
      </c>
      <c r="C1180" t="s">
        <v>2110</v>
      </c>
      <c r="D1180" t="s">
        <v>6620</v>
      </c>
      <c r="E1180" s="8" t="s">
        <v>3721</v>
      </c>
    </row>
    <row r="1181" spans="1:5" x14ac:dyDescent="0.25">
      <c r="A1181" s="8" t="s">
        <v>3722</v>
      </c>
      <c r="B1181" t="s">
        <v>2973</v>
      </c>
      <c r="C1181" t="s">
        <v>2051</v>
      </c>
      <c r="D1181" t="s">
        <v>6996</v>
      </c>
      <c r="E1181" s="8" t="s">
        <v>3723</v>
      </c>
    </row>
    <row r="1182" spans="1:5" x14ac:dyDescent="0.25">
      <c r="A1182" s="8" t="s">
        <v>3724</v>
      </c>
      <c r="B1182" t="s">
        <v>2187</v>
      </c>
      <c r="C1182" t="s">
        <v>2051</v>
      </c>
      <c r="D1182" t="s">
        <v>7402</v>
      </c>
      <c r="E1182" s="8" t="s">
        <v>3725</v>
      </c>
    </row>
    <row r="1183" spans="1:5" x14ac:dyDescent="0.25">
      <c r="A1183" s="8" t="s">
        <v>3726</v>
      </c>
      <c r="B1183" t="s">
        <v>3727</v>
      </c>
      <c r="C1183" t="s">
        <v>2110</v>
      </c>
      <c r="D1183" t="s">
        <v>7403</v>
      </c>
      <c r="E1183" s="8" t="s">
        <v>1915</v>
      </c>
    </row>
    <row r="1184" spans="1:5" x14ac:dyDescent="0.25">
      <c r="A1184" s="8" t="s">
        <v>3728</v>
      </c>
      <c r="B1184" t="s">
        <v>3729</v>
      </c>
      <c r="C1184" t="s">
        <v>2051</v>
      </c>
      <c r="D1184" t="s">
        <v>7212</v>
      </c>
      <c r="E1184" s="8" t="s">
        <v>3730</v>
      </c>
    </row>
    <row r="1185" spans="1:5" x14ac:dyDescent="0.25">
      <c r="A1185" s="8" t="s">
        <v>3731</v>
      </c>
      <c r="B1185" t="s">
        <v>3732</v>
      </c>
      <c r="C1185" t="s">
        <v>2051</v>
      </c>
      <c r="D1185" t="s">
        <v>7374</v>
      </c>
      <c r="E1185" s="8" t="s">
        <v>3733</v>
      </c>
    </row>
    <row r="1186" spans="1:5" x14ac:dyDescent="0.25">
      <c r="A1186" s="8" t="s">
        <v>3734</v>
      </c>
      <c r="B1186" t="s">
        <v>3735</v>
      </c>
      <c r="C1186" t="s">
        <v>2110</v>
      </c>
      <c r="D1186" t="s">
        <v>7404</v>
      </c>
      <c r="E1186" s="8" t="s">
        <v>1040</v>
      </c>
    </row>
    <row r="1187" spans="1:5" x14ac:dyDescent="0.25">
      <c r="A1187" s="8" t="s">
        <v>3736</v>
      </c>
      <c r="B1187" t="s">
        <v>3737</v>
      </c>
      <c r="C1187" t="s">
        <v>2051</v>
      </c>
      <c r="D1187" t="s">
        <v>7405</v>
      </c>
      <c r="E1187" s="8" t="s">
        <v>3738</v>
      </c>
    </row>
    <row r="1188" spans="1:5" x14ac:dyDescent="0.25">
      <c r="A1188" s="8" t="s">
        <v>3739</v>
      </c>
      <c r="B1188" t="s">
        <v>3737</v>
      </c>
      <c r="C1188" t="s">
        <v>2110</v>
      </c>
      <c r="D1188" t="s">
        <v>7405</v>
      </c>
      <c r="E1188" s="8" t="s">
        <v>3740</v>
      </c>
    </row>
    <row r="1189" spans="1:5" x14ac:dyDescent="0.25">
      <c r="A1189" s="8" t="s">
        <v>3741</v>
      </c>
      <c r="B1189" t="s">
        <v>2211</v>
      </c>
      <c r="C1189" t="s">
        <v>2110</v>
      </c>
      <c r="D1189" t="s">
        <v>6756</v>
      </c>
      <c r="E1189" s="8" t="s">
        <v>3742</v>
      </c>
    </row>
    <row r="1190" spans="1:5" x14ac:dyDescent="0.25">
      <c r="A1190" s="8" t="s">
        <v>3743</v>
      </c>
      <c r="B1190" t="s">
        <v>3744</v>
      </c>
      <c r="C1190" t="s">
        <v>2051</v>
      </c>
      <c r="D1190" t="s">
        <v>7406</v>
      </c>
      <c r="E1190" s="8" t="s">
        <v>3745</v>
      </c>
    </row>
    <row r="1191" spans="1:5" x14ac:dyDescent="0.25">
      <c r="A1191" s="8" t="s">
        <v>3746</v>
      </c>
      <c r="B1191" t="s">
        <v>2187</v>
      </c>
      <c r="C1191" t="s">
        <v>2051</v>
      </c>
      <c r="D1191" t="s">
        <v>7407</v>
      </c>
      <c r="E1191" s="8" t="s">
        <v>3747</v>
      </c>
    </row>
    <row r="1192" spans="1:5" x14ac:dyDescent="0.25">
      <c r="A1192" s="8" t="s">
        <v>3748</v>
      </c>
      <c r="B1192" t="s">
        <v>3749</v>
      </c>
      <c r="C1192" t="s">
        <v>2051</v>
      </c>
      <c r="D1192" t="s">
        <v>7408</v>
      </c>
      <c r="E1192" s="8" t="s">
        <v>940</v>
      </c>
    </row>
    <row r="1193" spans="1:5" x14ac:dyDescent="0.25">
      <c r="A1193" s="8" t="s">
        <v>3750</v>
      </c>
      <c r="B1193" t="s">
        <v>2187</v>
      </c>
      <c r="C1193" t="s">
        <v>2051</v>
      </c>
      <c r="D1193" t="s">
        <v>6620</v>
      </c>
      <c r="E1193" s="8" t="s">
        <v>3751</v>
      </c>
    </row>
    <row r="1194" spans="1:5" x14ac:dyDescent="0.25">
      <c r="A1194" s="8" t="s">
        <v>3752</v>
      </c>
      <c r="B1194" t="s">
        <v>2187</v>
      </c>
      <c r="C1194" t="s">
        <v>2051</v>
      </c>
      <c r="D1194" t="s">
        <v>7409</v>
      </c>
      <c r="E1194" s="8" t="s">
        <v>3753</v>
      </c>
    </row>
    <row r="1195" spans="1:5" x14ac:dyDescent="0.25">
      <c r="A1195" s="8" t="s">
        <v>3754</v>
      </c>
      <c r="B1195" t="s">
        <v>3755</v>
      </c>
      <c r="C1195" t="s">
        <v>2051</v>
      </c>
      <c r="D1195" t="s">
        <v>7410</v>
      </c>
      <c r="E1195" s="8" t="s">
        <v>1034</v>
      </c>
    </row>
    <row r="1196" spans="1:5" x14ac:dyDescent="0.25">
      <c r="A1196" s="8" t="s">
        <v>3756</v>
      </c>
      <c r="B1196" t="s">
        <v>2187</v>
      </c>
      <c r="C1196" t="s">
        <v>2051</v>
      </c>
      <c r="D1196" t="s">
        <v>6620</v>
      </c>
      <c r="E1196" s="8" t="s">
        <v>3757</v>
      </c>
    </row>
    <row r="1197" spans="1:5" x14ac:dyDescent="0.25">
      <c r="A1197" s="8" t="s">
        <v>3758</v>
      </c>
      <c r="B1197" t="s">
        <v>3759</v>
      </c>
      <c r="C1197" t="s">
        <v>2051</v>
      </c>
      <c r="D1197" t="s">
        <v>7038</v>
      </c>
      <c r="E1197" s="8" t="s">
        <v>3760</v>
      </c>
    </row>
    <row r="1198" spans="1:5" x14ac:dyDescent="0.25">
      <c r="A1198" s="8" t="s">
        <v>3761</v>
      </c>
      <c r="B1198" t="s">
        <v>3762</v>
      </c>
      <c r="C1198" t="s">
        <v>2110</v>
      </c>
      <c r="D1198" t="s">
        <v>7411</v>
      </c>
      <c r="E1198" s="8" t="s">
        <v>1027</v>
      </c>
    </row>
    <row r="1199" spans="1:5" x14ac:dyDescent="0.25">
      <c r="A1199" s="8" t="s">
        <v>3763</v>
      </c>
      <c r="B1199" t="s">
        <v>2329</v>
      </c>
      <c r="C1199" t="s">
        <v>2113</v>
      </c>
      <c r="D1199" t="s">
        <v>6796</v>
      </c>
      <c r="E1199" s="8" t="s">
        <v>38</v>
      </c>
    </row>
    <row r="1200" spans="1:5" x14ac:dyDescent="0.25">
      <c r="A1200" s="8" t="s">
        <v>3764</v>
      </c>
      <c r="B1200" t="s">
        <v>2144</v>
      </c>
      <c r="C1200" t="s">
        <v>2051</v>
      </c>
      <c r="D1200" t="s">
        <v>6734</v>
      </c>
      <c r="E1200" s="8" t="s">
        <v>3765</v>
      </c>
    </row>
    <row r="1201" spans="1:5" x14ac:dyDescent="0.25">
      <c r="A1201" s="8" t="s">
        <v>3766</v>
      </c>
      <c r="B1201" t="s">
        <v>3767</v>
      </c>
      <c r="C1201" t="s">
        <v>2113</v>
      </c>
      <c r="D1201" t="s">
        <v>7412</v>
      </c>
      <c r="E1201" s="8" t="s">
        <v>3768</v>
      </c>
    </row>
    <row r="1202" spans="1:5" x14ac:dyDescent="0.25">
      <c r="A1202" s="8" t="s">
        <v>3769</v>
      </c>
      <c r="B1202" t="s">
        <v>2187</v>
      </c>
      <c r="C1202" t="s">
        <v>2051</v>
      </c>
      <c r="D1202" t="s">
        <v>7413</v>
      </c>
      <c r="E1202" s="8" t="s">
        <v>3770</v>
      </c>
    </row>
    <row r="1203" spans="1:5" x14ac:dyDescent="0.25">
      <c r="A1203" s="8" t="s">
        <v>3771</v>
      </c>
      <c r="B1203" t="s">
        <v>3772</v>
      </c>
      <c r="C1203" t="s">
        <v>2051</v>
      </c>
      <c r="D1203" t="s">
        <v>7414</v>
      </c>
      <c r="E1203" s="8" t="s">
        <v>3773</v>
      </c>
    </row>
    <row r="1204" spans="1:5" x14ac:dyDescent="0.25">
      <c r="A1204" s="8" t="s">
        <v>3774</v>
      </c>
      <c r="B1204" t="s">
        <v>3775</v>
      </c>
      <c r="C1204" t="s">
        <v>2051</v>
      </c>
      <c r="D1204" t="s">
        <v>7415</v>
      </c>
      <c r="E1204" s="8" t="s">
        <v>3776</v>
      </c>
    </row>
    <row r="1205" spans="1:5" x14ac:dyDescent="0.25">
      <c r="A1205" s="8" t="s">
        <v>3777</v>
      </c>
      <c r="B1205" t="s">
        <v>3778</v>
      </c>
      <c r="C1205" t="s">
        <v>2110</v>
      </c>
      <c r="D1205" t="s">
        <v>7416</v>
      </c>
      <c r="E1205" s="8" t="s">
        <v>3779</v>
      </c>
    </row>
    <row r="1206" spans="1:5" x14ac:dyDescent="0.25">
      <c r="A1206" s="8" t="s">
        <v>3780</v>
      </c>
      <c r="B1206" t="s">
        <v>3781</v>
      </c>
      <c r="C1206" t="s">
        <v>2051</v>
      </c>
      <c r="D1206" t="s">
        <v>7417</v>
      </c>
      <c r="E1206" s="8" t="s">
        <v>3782</v>
      </c>
    </row>
    <row r="1207" spans="1:5" x14ac:dyDescent="0.25">
      <c r="A1207" s="8" t="s">
        <v>3783</v>
      </c>
      <c r="B1207" t="s">
        <v>3784</v>
      </c>
      <c r="C1207" t="s">
        <v>2051</v>
      </c>
      <c r="D1207" t="s">
        <v>7418</v>
      </c>
      <c r="E1207" s="8" t="s">
        <v>3785</v>
      </c>
    </row>
    <row r="1208" spans="1:5" x14ac:dyDescent="0.25">
      <c r="A1208" s="8" t="s">
        <v>3786</v>
      </c>
      <c r="B1208" t="s">
        <v>3787</v>
      </c>
      <c r="C1208" t="s">
        <v>2051</v>
      </c>
      <c r="D1208" t="s">
        <v>7419</v>
      </c>
      <c r="E1208" s="8" t="s">
        <v>3788</v>
      </c>
    </row>
    <row r="1209" spans="1:5" x14ac:dyDescent="0.25">
      <c r="A1209" s="8" t="s">
        <v>3789</v>
      </c>
      <c r="B1209" t="s">
        <v>3790</v>
      </c>
      <c r="C1209" t="s">
        <v>2051</v>
      </c>
      <c r="D1209" t="s">
        <v>7420</v>
      </c>
      <c r="E1209" s="8" t="s">
        <v>3791</v>
      </c>
    </row>
    <row r="1210" spans="1:5" x14ac:dyDescent="0.25">
      <c r="A1210" s="8" t="s">
        <v>3792</v>
      </c>
      <c r="B1210" t="s">
        <v>2144</v>
      </c>
      <c r="C1210" t="s">
        <v>2051</v>
      </c>
      <c r="D1210" t="s">
        <v>6734</v>
      </c>
      <c r="E1210" s="8" t="s">
        <v>3793</v>
      </c>
    </row>
    <row r="1211" spans="1:5" x14ac:dyDescent="0.25">
      <c r="A1211" s="8" t="s">
        <v>3794</v>
      </c>
      <c r="B1211" t="s">
        <v>3795</v>
      </c>
      <c r="C1211" t="s">
        <v>2051</v>
      </c>
      <c r="D1211" t="s">
        <v>7421</v>
      </c>
      <c r="E1211" s="8" t="s">
        <v>941</v>
      </c>
    </row>
    <row r="1212" spans="1:5" x14ac:dyDescent="0.25">
      <c r="A1212" s="8" t="s">
        <v>3796</v>
      </c>
      <c r="B1212" t="s">
        <v>3797</v>
      </c>
      <c r="C1212" t="s">
        <v>2051</v>
      </c>
      <c r="D1212" t="s">
        <v>7422</v>
      </c>
      <c r="E1212" s="8" t="s">
        <v>3798</v>
      </c>
    </row>
    <row r="1213" spans="1:5" x14ac:dyDescent="0.25">
      <c r="A1213" s="8" t="s">
        <v>3799</v>
      </c>
      <c r="B1213" t="s">
        <v>2187</v>
      </c>
      <c r="C1213" t="s">
        <v>2110</v>
      </c>
      <c r="D1213" t="s">
        <v>6620</v>
      </c>
      <c r="E1213" s="8" t="s">
        <v>3800</v>
      </c>
    </row>
    <row r="1214" spans="1:5" x14ac:dyDescent="0.25">
      <c r="A1214" s="8" t="s">
        <v>3801</v>
      </c>
      <c r="B1214" t="s">
        <v>3802</v>
      </c>
      <c r="C1214" t="s">
        <v>2051</v>
      </c>
      <c r="D1214" t="s">
        <v>7423</v>
      </c>
      <c r="E1214" s="8" t="s">
        <v>3803</v>
      </c>
    </row>
    <row r="1215" spans="1:5" x14ac:dyDescent="0.25">
      <c r="A1215" s="8" t="s">
        <v>3804</v>
      </c>
      <c r="B1215" t="s">
        <v>3805</v>
      </c>
      <c r="C1215" t="s">
        <v>2051</v>
      </c>
      <c r="D1215" t="s">
        <v>7424</v>
      </c>
      <c r="E1215" s="8" t="s">
        <v>3806</v>
      </c>
    </row>
    <row r="1216" spans="1:5" x14ac:dyDescent="0.25">
      <c r="A1216" s="8" t="s">
        <v>3807</v>
      </c>
      <c r="B1216" t="s">
        <v>2187</v>
      </c>
      <c r="C1216" t="s">
        <v>2051</v>
      </c>
      <c r="D1216" t="s">
        <v>6620</v>
      </c>
      <c r="E1216" s="8" t="s">
        <v>3808</v>
      </c>
    </row>
    <row r="1217" spans="1:5" x14ac:dyDescent="0.25">
      <c r="A1217" s="8" t="s">
        <v>3809</v>
      </c>
      <c r="B1217" t="s">
        <v>2187</v>
      </c>
      <c r="C1217" t="s">
        <v>2051</v>
      </c>
      <c r="D1217" t="s">
        <v>7425</v>
      </c>
      <c r="E1217" s="8" t="s">
        <v>3810</v>
      </c>
    </row>
    <row r="1218" spans="1:5" x14ac:dyDescent="0.25">
      <c r="A1218" s="8" t="s">
        <v>3811</v>
      </c>
      <c r="B1218" t="s">
        <v>3812</v>
      </c>
      <c r="C1218" t="s">
        <v>2051</v>
      </c>
      <c r="D1218" t="s">
        <v>7426</v>
      </c>
      <c r="E1218" s="8" t="s">
        <v>3813</v>
      </c>
    </row>
    <row r="1219" spans="1:5" x14ac:dyDescent="0.25">
      <c r="A1219" s="8" t="s">
        <v>3814</v>
      </c>
      <c r="B1219" t="s">
        <v>2187</v>
      </c>
      <c r="C1219" t="s">
        <v>2051</v>
      </c>
      <c r="D1219" t="s">
        <v>6629</v>
      </c>
      <c r="E1219" s="8" t="s">
        <v>3815</v>
      </c>
    </row>
    <row r="1220" spans="1:5" x14ac:dyDescent="0.25">
      <c r="A1220" s="8" t="s">
        <v>3816</v>
      </c>
      <c r="B1220" t="s">
        <v>3817</v>
      </c>
      <c r="C1220" t="s">
        <v>2051</v>
      </c>
      <c r="D1220" t="s">
        <v>6915</v>
      </c>
      <c r="E1220" s="8" t="s">
        <v>3818</v>
      </c>
    </row>
    <row r="1221" spans="1:5" x14ac:dyDescent="0.25">
      <c r="A1221" s="8" t="s">
        <v>3819</v>
      </c>
      <c r="B1221" t="s">
        <v>3820</v>
      </c>
      <c r="C1221" t="s">
        <v>2051</v>
      </c>
      <c r="D1221" t="s">
        <v>6676</v>
      </c>
      <c r="E1221" s="8" t="s">
        <v>3821</v>
      </c>
    </row>
    <row r="1222" spans="1:5" x14ac:dyDescent="0.25">
      <c r="A1222" s="8" t="s">
        <v>3822</v>
      </c>
      <c r="B1222" t="s">
        <v>3823</v>
      </c>
      <c r="C1222" t="s">
        <v>2051</v>
      </c>
      <c r="D1222" t="s">
        <v>7427</v>
      </c>
      <c r="E1222" s="8" t="s">
        <v>3824</v>
      </c>
    </row>
    <row r="1223" spans="1:5" x14ac:dyDescent="0.25">
      <c r="A1223" s="8" t="s">
        <v>3825</v>
      </c>
      <c r="B1223" t="s">
        <v>2264</v>
      </c>
      <c r="C1223" t="s">
        <v>2051</v>
      </c>
      <c r="D1223" t="s">
        <v>6781</v>
      </c>
      <c r="E1223" s="8" t="s">
        <v>3826</v>
      </c>
    </row>
    <row r="1224" spans="1:5" x14ac:dyDescent="0.25">
      <c r="A1224" s="8" t="s">
        <v>3827</v>
      </c>
      <c r="B1224" t="s">
        <v>3828</v>
      </c>
      <c r="C1224" t="s">
        <v>2051</v>
      </c>
      <c r="D1224" t="s">
        <v>7428</v>
      </c>
      <c r="E1224" s="8" t="s">
        <v>3829</v>
      </c>
    </row>
    <row r="1225" spans="1:5" x14ac:dyDescent="0.25">
      <c r="A1225" s="8" t="s">
        <v>3830</v>
      </c>
      <c r="B1225" t="s">
        <v>2161</v>
      </c>
      <c r="C1225" t="s">
        <v>2051</v>
      </c>
      <c r="D1225" t="s">
        <v>6738</v>
      </c>
      <c r="E1225" s="8" t="s">
        <v>3831</v>
      </c>
    </row>
    <row r="1226" spans="1:5" x14ac:dyDescent="0.25">
      <c r="A1226" s="8" t="s">
        <v>3832</v>
      </c>
      <c r="B1226" t="s">
        <v>3833</v>
      </c>
      <c r="C1226" t="s">
        <v>2051</v>
      </c>
      <c r="D1226" t="s">
        <v>7429</v>
      </c>
      <c r="E1226" s="8" t="s">
        <v>3834</v>
      </c>
    </row>
    <row r="1227" spans="1:5" x14ac:dyDescent="0.25">
      <c r="A1227" s="8" t="s">
        <v>3835</v>
      </c>
      <c r="B1227" t="s">
        <v>2325</v>
      </c>
      <c r="C1227" t="s">
        <v>2051</v>
      </c>
      <c r="D1227" t="s">
        <v>6617</v>
      </c>
      <c r="E1227" s="8" t="s">
        <v>3836</v>
      </c>
    </row>
    <row r="1228" spans="1:5" x14ac:dyDescent="0.25">
      <c r="A1228" s="8" t="s">
        <v>3837</v>
      </c>
      <c r="B1228" t="s">
        <v>3838</v>
      </c>
      <c r="C1228" t="s">
        <v>2110</v>
      </c>
      <c r="D1228" t="s">
        <v>6703</v>
      </c>
      <c r="E1228" s="8" t="s">
        <v>3487</v>
      </c>
    </row>
    <row r="1229" spans="1:5" x14ac:dyDescent="0.25">
      <c r="A1229" s="8" t="s">
        <v>3839</v>
      </c>
      <c r="B1229" t="s">
        <v>3840</v>
      </c>
      <c r="C1229" t="s">
        <v>2051</v>
      </c>
      <c r="D1229" t="s">
        <v>7430</v>
      </c>
      <c r="E1229" s="8" t="s">
        <v>3841</v>
      </c>
    </row>
    <row r="1230" spans="1:5" x14ac:dyDescent="0.25">
      <c r="A1230" s="8" t="s">
        <v>3842</v>
      </c>
      <c r="B1230" t="s">
        <v>2187</v>
      </c>
      <c r="C1230" t="s">
        <v>2110</v>
      </c>
      <c r="D1230" t="s">
        <v>6620</v>
      </c>
      <c r="E1230" s="8" t="s">
        <v>3843</v>
      </c>
    </row>
    <row r="1231" spans="1:5" x14ac:dyDescent="0.25">
      <c r="A1231" s="8" t="s">
        <v>3844</v>
      </c>
      <c r="B1231" t="s">
        <v>3459</v>
      </c>
      <c r="C1231" t="s">
        <v>2113</v>
      </c>
      <c r="D1231" t="s">
        <v>6620</v>
      </c>
      <c r="E1231" s="8" t="s">
        <v>3845</v>
      </c>
    </row>
    <row r="1232" spans="1:5" x14ac:dyDescent="0.25">
      <c r="A1232" s="8" t="s">
        <v>3846</v>
      </c>
      <c r="B1232" t="s">
        <v>2857</v>
      </c>
      <c r="C1232" t="s">
        <v>2051</v>
      </c>
      <c r="D1232" t="s">
        <v>6694</v>
      </c>
      <c r="E1232" s="8" t="s">
        <v>3847</v>
      </c>
    </row>
    <row r="1233" spans="1:5" x14ac:dyDescent="0.25">
      <c r="A1233" s="8" t="s">
        <v>3848</v>
      </c>
      <c r="B1233" t="s">
        <v>3849</v>
      </c>
      <c r="C1233" t="s">
        <v>2051</v>
      </c>
      <c r="D1233" t="s">
        <v>7431</v>
      </c>
      <c r="E1233" s="8" t="s">
        <v>3850</v>
      </c>
    </row>
    <row r="1234" spans="1:5" x14ac:dyDescent="0.25">
      <c r="A1234" s="8" t="s">
        <v>3851</v>
      </c>
      <c r="B1234" t="s">
        <v>2187</v>
      </c>
      <c r="C1234" t="s">
        <v>2110</v>
      </c>
      <c r="D1234" t="s">
        <v>6620</v>
      </c>
      <c r="E1234" s="8" t="s">
        <v>3852</v>
      </c>
    </row>
    <row r="1235" spans="1:5" x14ac:dyDescent="0.25">
      <c r="A1235" s="8" t="s">
        <v>3853</v>
      </c>
      <c r="B1235" t="s">
        <v>2187</v>
      </c>
      <c r="C1235" t="s">
        <v>2110</v>
      </c>
      <c r="D1235" t="s">
        <v>6620</v>
      </c>
      <c r="E1235" s="8" t="s">
        <v>3854</v>
      </c>
    </row>
    <row r="1236" spans="1:5" x14ac:dyDescent="0.25">
      <c r="A1236" s="8" t="s">
        <v>3855</v>
      </c>
      <c r="B1236" t="s">
        <v>2187</v>
      </c>
      <c r="C1236" t="s">
        <v>2110</v>
      </c>
      <c r="D1236" t="s">
        <v>6620</v>
      </c>
      <c r="E1236" s="8" t="s">
        <v>3856</v>
      </c>
    </row>
    <row r="1237" spans="1:5" x14ac:dyDescent="0.25">
      <c r="A1237" s="8" t="s">
        <v>3857</v>
      </c>
      <c r="B1237" t="s">
        <v>2187</v>
      </c>
      <c r="C1237" t="s">
        <v>2110</v>
      </c>
      <c r="D1237" t="s">
        <v>6620</v>
      </c>
      <c r="E1237" s="8" t="s">
        <v>3858</v>
      </c>
    </row>
    <row r="1238" spans="1:5" x14ac:dyDescent="0.25">
      <c r="A1238" s="8" t="s">
        <v>3859</v>
      </c>
      <c r="B1238" t="s">
        <v>3860</v>
      </c>
      <c r="C1238" t="s">
        <v>2110</v>
      </c>
      <c r="D1238" t="s">
        <v>7432</v>
      </c>
      <c r="E1238" s="8" t="s">
        <v>3861</v>
      </c>
    </row>
    <row r="1239" spans="1:5" x14ac:dyDescent="0.25">
      <c r="A1239" s="8" t="s">
        <v>3862</v>
      </c>
      <c r="B1239" t="s">
        <v>2187</v>
      </c>
      <c r="C1239" t="s">
        <v>2113</v>
      </c>
      <c r="D1239" t="s">
        <v>7433</v>
      </c>
      <c r="E1239" s="8" t="s">
        <v>3863</v>
      </c>
    </row>
    <row r="1240" spans="1:5" x14ac:dyDescent="0.25">
      <c r="A1240" s="8" t="s">
        <v>3864</v>
      </c>
      <c r="B1240" t="s">
        <v>2187</v>
      </c>
      <c r="C1240" t="s">
        <v>2110</v>
      </c>
      <c r="D1240" t="s">
        <v>6620</v>
      </c>
      <c r="E1240" s="8" t="s">
        <v>3865</v>
      </c>
    </row>
    <row r="1241" spans="1:5" x14ac:dyDescent="0.25">
      <c r="A1241" s="8" t="s">
        <v>3866</v>
      </c>
      <c r="B1241" t="s">
        <v>2187</v>
      </c>
      <c r="C1241" t="s">
        <v>2051</v>
      </c>
      <c r="D1241" t="s">
        <v>6620</v>
      </c>
      <c r="E1241" s="8" t="s">
        <v>3867</v>
      </c>
    </row>
    <row r="1242" spans="1:5" x14ac:dyDescent="0.25">
      <c r="A1242" s="8" t="s">
        <v>3868</v>
      </c>
      <c r="B1242" t="s">
        <v>2187</v>
      </c>
      <c r="C1242" t="s">
        <v>2051</v>
      </c>
      <c r="D1242" t="s">
        <v>7434</v>
      </c>
      <c r="E1242" s="8" t="s">
        <v>3869</v>
      </c>
    </row>
    <row r="1243" spans="1:5" x14ac:dyDescent="0.25">
      <c r="A1243" s="8" t="s">
        <v>3870</v>
      </c>
      <c r="B1243" t="s">
        <v>3871</v>
      </c>
      <c r="C1243" t="s">
        <v>2110</v>
      </c>
      <c r="D1243" t="s">
        <v>7435</v>
      </c>
      <c r="E1243" s="8" t="s">
        <v>3872</v>
      </c>
    </row>
    <row r="1244" spans="1:5" x14ac:dyDescent="0.25">
      <c r="A1244" s="8" t="s">
        <v>3873</v>
      </c>
      <c r="B1244" t="s">
        <v>2187</v>
      </c>
      <c r="C1244" t="s">
        <v>2051</v>
      </c>
      <c r="D1244" t="s">
        <v>6860</v>
      </c>
      <c r="E1244" s="8" t="s">
        <v>3874</v>
      </c>
    </row>
    <row r="1245" spans="1:5" x14ac:dyDescent="0.25">
      <c r="A1245" s="8" t="s">
        <v>3875</v>
      </c>
      <c r="B1245" t="s">
        <v>3876</v>
      </c>
      <c r="C1245" t="s">
        <v>2051</v>
      </c>
      <c r="D1245" t="s">
        <v>7436</v>
      </c>
      <c r="E1245" s="8" t="s">
        <v>3877</v>
      </c>
    </row>
    <row r="1246" spans="1:5" x14ac:dyDescent="0.25">
      <c r="A1246" s="8" t="s">
        <v>3878</v>
      </c>
      <c r="B1246" t="s">
        <v>2187</v>
      </c>
      <c r="C1246" t="s">
        <v>2110</v>
      </c>
      <c r="D1246" t="s">
        <v>6620</v>
      </c>
      <c r="E1246" s="8" t="s">
        <v>3879</v>
      </c>
    </row>
    <row r="1247" spans="1:5" x14ac:dyDescent="0.25">
      <c r="A1247" s="8" t="s">
        <v>3880</v>
      </c>
      <c r="B1247" t="s">
        <v>2187</v>
      </c>
      <c r="C1247" t="s">
        <v>2110</v>
      </c>
      <c r="D1247" t="s">
        <v>6620</v>
      </c>
      <c r="E1247" s="8" t="s">
        <v>3881</v>
      </c>
    </row>
    <row r="1248" spans="1:5" x14ac:dyDescent="0.25">
      <c r="A1248" s="8" t="s">
        <v>3882</v>
      </c>
      <c r="B1248" t="s">
        <v>2187</v>
      </c>
      <c r="C1248" t="s">
        <v>2110</v>
      </c>
      <c r="D1248" t="s">
        <v>6620</v>
      </c>
      <c r="E1248" s="8" t="s">
        <v>3883</v>
      </c>
    </row>
    <row r="1249" spans="1:5" x14ac:dyDescent="0.25">
      <c r="A1249" s="8" t="s">
        <v>3884</v>
      </c>
      <c r="B1249" t="s">
        <v>2187</v>
      </c>
      <c r="C1249" t="s">
        <v>2110</v>
      </c>
      <c r="D1249" t="s">
        <v>6620</v>
      </c>
      <c r="E1249" s="8" t="s">
        <v>3885</v>
      </c>
    </row>
    <row r="1250" spans="1:5" x14ac:dyDescent="0.25">
      <c r="A1250" s="8" t="s">
        <v>3886</v>
      </c>
      <c r="B1250" t="s">
        <v>2187</v>
      </c>
      <c r="C1250" t="s">
        <v>2051</v>
      </c>
      <c r="D1250" t="s">
        <v>7437</v>
      </c>
      <c r="E1250" s="8" t="s">
        <v>3887</v>
      </c>
    </row>
    <row r="1251" spans="1:5" x14ac:dyDescent="0.25">
      <c r="A1251" s="8" t="s">
        <v>3888</v>
      </c>
      <c r="B1251" t="s">
        <v>2187</v>
      </c>
      <c r="C1251" t="s">
        <v>2110</v>
      </c>
      <c r="D1251" t="s">
        <v>6620</v>
      </c>
      <c r="E1251" s="8" t="s">
        <v>3889</v>
      </c>
    </row>
    <row r="1252" spans="1:5" x14ac:dyDescent="0.25">
      <c r="A1252" s="8" t="s">
        <v>3890</v>
      </c>
      <c r="B1252" t="s">
        <v>2187</v>
      </c>
      <c r="C1252" t="s">
        <v>2051</v>
      </c>
      <c r="D1252" t="s">
        <v>6620</v>
      </c>
      <c r="E1252" s="8" t="s">
        <v>3891</v>
      </c>
    </row>
    <row r="1253" spans="1:5" x14ac:dyDescent="0.25">
      <c r="A1253" s="8" t="s">
        <v>3892</v>
      </c>
      <c r="B1253" t="s">
        <v>3893</v>
      </c>
      <c r="C1253" t="s">
        <v>2051</v>
      </c>
      <c r="D1253" t="s">
        <v>7438</v>
      </c>
      <c r="E1253" s="8" t="s">
        <v>3894</v>
      </c>
    </row>
    <row r="1254" spans="1:5" x14ac:dyDescent="0.25">
      <c r="A1254" s="8" t="s">
        <v>3895</v>
      </c>
      <c r="B1254" t="s">
        <v>2187</v>
      </c>
      <c r="C1254" t="s">
        <v>2051</v>
      </c>
      <c r="D1254" t="s">
        <v>6620</v>
      </c>
      <c r="E1254" s="8" t="s">
        <v>3896</v>
      </c>
    </row>
    <row r="1255" spans="1:5" x14ac:dyDescent="0.25">
      <c r="A1255" s="8" t="s">
        <v>3897</v>
      </c>
      <c r="B1255" t="s">
        <v>3898</v>
      </c>
      <c r="C1255" t="s">
        <v>2051</v>
      </c>
      <c r="D1255" t="s">
        <v>7439</v>
      </c>
      <c r="E1255" s="8" t="s">
        <v>3899</v>
      </c>
    </row>
    <row r="1256" spans="1:5" x14ac:dyDescent="0.25">
      <c r="A1256" s="8" t="s">
        <v>3900</v>
      </c>
      <c r="B1256" t="s">
        <v>2187</v>
      </c>
      <c r="C1256" t="s">
        <v>2051</v>
      </c>
      <c r="D1256" t="s">
        <v>6620</v>
      </c>
      <c r="E1256" s="8" t="s">
        <v>3901</v>
      </c>
    </row>
    <row r="1257" spans="1:5" x14ac:dyDescent="0.25">
      <c r="A1257" s="8" t="s">
        <v>3902</v>
      </c>
      <c r="B1257" t="s">
        <v>3459</v>
      </c>
      <c r="C1257" t="s">
        <v>2113</v>
      </c>
      <c r="D1257" t="s">
        <v>6620</v>
      </c>
      <c r="E1257" s="8" t="s">
        <v>3903</v>
      </c>
    </row>
    <row r="1258" spans="1:5" x14ac:dyDescent="0.25">
      <c r="A1258" s="8" t="s">
        <v>3904</v>
      </c>
      <c r="B1258" t="s">
        <v>3905</v>
      </c>
      <c r="C1258" t="s">
        <v>2110</v>
      </c>
      <c r="D1258" t="s">
        <v>7440</v>
      </c>
      <c r="E1258" s="8" t="s">
        <v>3906</v>
      </c>
    </row>
    <row r="1259" spans="1:5" x14ac:dyDescent="0.25">
      <c r="A1259" s="8" t="s">
        <v>3907</v>
      </c>
      <c r="B1259" t="s">
        <v>2187</v>
      </c>
      <c r="C1259" t="s">
        <v>2051</v>
      </c>
      <c r="D1259" t="s">
        <v>6620</v>
      </c>
      <c r="E1259" s="8" t="s">
        <v>3908</v>
      </c>
    </row>
    <row r="1260" spans="1:5" x14ac:dyDescent="0.25">
      <c r="A1260" s="8" t="s">
        <v>3909</v>
      </c>
      <c r="B1260" t="s">
        <v>3905</v>
      </c>
      <c r="C1260" t="s">
        <v>2110</v>
      </c>
      <c r="D1260" t="s">
        <v>7440</v>
      </c>
      <c r="E1260" s="8" t="s">
        <v>3910</v>
      </c>
    </row>
    <row r="1261" spans="1:5" x14ac:dyDescent="0.25">
      <c r="A1261" s="8" t="s">
        <v>3911</v>
      </c>
      <c r="B1261" t="s">
        <v>2187</v>
      </c>
      <c r="C1261" t="s">
        <v>2051</v>
      </c>
      <c r="D1261" t="s">
        <v>7441</v>
      </c>
      <c r="E1261" s="8" t="s">
        <v>3912</v>
      </c>
    </row>
    <row r="1262" spans="1:5" x14ac:dyDescent="0.25">
      <c r="A1262" s="8" t="s">
        <v>3913</v>
      </c>
      <c r="B1262" t="s">
        <v>3914</v>
      </c>
      <c r="C1262" t="s">
        <v>2113</v>
      </c>
      <c r="D1262" t="s">
        <v>7440</v>
      </c>
      <c r="E1262" s="8" t="s">
        <v>3915</v>
      </c>
    </row>
    <row r="1263" spans="1:5" x14ac:dyDescent="0.25">
      <c r="A1263" s="8" t="s">
        <v>3916</v>
      </c>
      <c r="B1263" t="s">
        <v>3917</v>
      </c>
      <c r="C1263" t="s">
        <v>2051</v>
      </c>
      <c r="D1263" t="s">
        <v>7442</v>
      </c>
      <c r="E1263" s="8" t="s">
        <v>3918</v>
      </c>
    </row>
    <row r="1264" spans="1:5" x14ac:dyDescent="0.25">
      <c r="A1264" s="8" t="s">
        <v>3919</v>
      </c>
      <c r="B1264" t="s">
        <v>2187</v>
      </c>
      <c r="C1264" t="s">
        <v>2051</v>
      </c>
      <c r="D1264" t="s">
        <v>7443</v>
      </c>
      <c r="E1264" s="8" t="s">
        <v>3920</v>
      </c>
    </row>
    <row r="1265" spans="1:5" x14ac:dyDescent="0.25">
      <c r="A1265" s="8" t="s">
        <v>3921</v>
      </c>
      <c r="B1265" t="s">
        <v>2158</v>
      </c>
      <c r="C1265" t="s">
        <v>2051</v>
      </c>
      <c r="D1265" t="s">
        <v>6737</v>
      </c>
      <c r="E1265" s="8" t="s">
        <v>3922</v>
      </c>
    </row>
    <row r="1266" spans="1:5" x14ac:dyDescent="0.25">
      <c r="A1266" s="8" t="s">
        <v>3923</v>
      </c>
      <c r="B1266" t="s">
        <v>3924</v>
      </c>
      <c r="C1266" t="s">
        <v>2051</v>
      </c>
      <c r="D1266" t="s">
        <v>7444</v>
      </c>
      <c r="E1266" s="8" t="s">
        <v>3925</v>
      </c>
    </row>
    <row r="1267" spans="1:5" x14ac:dyDescent="0.25">
      <c r="A1267" s="8" t="s">
        <v>3926</v>
      </c>
      <c r="B1267" t="s">
        <v>3927</v>
      </c>
      <c r="C1267" t="s">
        <v>2051</v>
      </c>
      <c r="D1267" t="s">
        <v>7445</v>
      </c>
      <c r="E1267" s="8" t="s">
        <v>3928</v>
      </c>
    </row>
    <row r="1268" spans="1:5" x14ac:dyDescent="0.25">
      <c r="A1268" s="8" t="s">
        <v>3929</v>
      </c>
      <c r="B1268" t="s">
        <v>2187</v>
      </c>
      <c r="C1268" t="s">
        <v>2110</v>
      </c>
      <c r="D1268" t="s">
        <v>6620</v>
      </c>
      <c r="E1268" s="8" t="s">
        <v>3930</v>
      </c>
    </row>
    <row r="1269" spans="1:5" x14ac:dyDescent="0.25">
      <c r="A1269" s="8" t="s">
        <v>3931</v>
      </c>
      <c r="B1269" t="s">
        <v>2187</v>
      </c>
      <c r="C1269" t="s">
        <v>2051</v>
      </c>
      <c r="D1269" t="s">
        <v>3932</v>
      </c>
      <c r="E1269" s="8" t="s">
        <v>3933</v>
      </c>
    </row>
    <row r="1270" spans="1:5" x14ac:dyDescent="0.25">
      <c r="A1270" s="8" t="s">
        <v>3934</v>
      </c>
      <c r="B1270" t="s">
        <v>2187</v>
      </c>
      <c r="C1270" t="s">
        <v>2051</v>
      </c>
      <c r="D1270" t="s">
        <v>7446</v>
      </c>
      <c r="E1270" s="8" t="s">
        <v>3935</v>
      </c>
    </row>
    <row r="1271" spans="1:5" x14ac:dyDescent="0.25">
      <c r="A1271" s="8" t="s">
        <v>3936</v>
      </c>
      <c r="B1271" t="s">
        <v>3937</v>
      </c>
      <c r="C1271" t="s">
        <v>2051</v>
      </c>
      <c r="D1271" t="s">
        <v>7447</v>
      </c>
      <c r="E1271" s="8" t="s">
        <v>3938</v>
      </c>
    </row>
    <row r="1272" spans="1:5" x14ac:dyDescent="0.25">
      <c r="A1272" s="8" t="s">
        <v>3939</v>
      </c>
      <c r="B1272" t="s">
        <v>2187</v>
      </c>
      <c r="C1272" t="s">
        <v>2051</v>
      </c>
      <c r="D1272" t="s">
        <v>6620</v>
      </c>
      <c r="E1272" s="8" t="s">
        <v>3940</v>
      </c>
    </row>
    <row r="1273" spans="1:5" x14ac:dyDescent="0.25">
      <c r="A1273" s="8" t="s">
        <v>1885</v>
      </c>
      <c r="B1273" t="s">
        <v>1244</v>
      </c>
      <c r="C1273" t="s">
        <v>3941</v>
      </c>
      <c r="D1273" t="s">
        <v>7448</v>
      </c>
      <c r="E1273" s="8" t="s">
        <v>1057</v>
      </c>
    </row>
    <row r="1274" spans="1:5" x14ac:dyDescent="0.25">
      <c r="A1274" s="8" t="s">
        <v>3942</v>
      </c>
      <c r="B1274" t="s">
        <v>3943</v>
      </c>
      <c r="C1274" t="s">
        <v>2113</v>
      </c>
      <c r="D1274" t="s">
        <v>7449</v>
      </c>
      <c r="E1274" s="8" t="s">
        <v>1057</v>
      </c>
    </row>
    <row r="1275" spans="1:5" x14ac:dyDescent="0.25">
      <c r="A1275" s="8" t="s">
        <v>3944</v>
      </c>
      <c r="B1275" t="s">
        <v>3945</v>
      </c>
      <c r="C1275" t="s">
        <v>2113</v>
      </c>
      <c r="D1275" t="s">
        <v>7073</v>
      </c>
      <c r="E1275" s="8" t="s">
        <v>38</v>
      </c>
    </row>
    <row r="1276" spans="1:5" x14ac:dyDescent="0.25">
      <c r="A1276" s="8" t="s">
        <v>3946</v>
      </c>
      <c r="B1276" t="s">
        <v>2969</v>
      </c>
      <c r="C1276" t="s">
        <v>2113</v>
      </c>
      <c r="D1276" t="s">
        <v>6715</v>
      </c>
      <c r="E1276" s="8" t="s">
        <v>1027</v>
      </c>
    </row>
    <row r="1277" spans="1:5" x14ac:dyDescent="0.25">
      <c r="A1277" s="8" t="s">
        <v>3947</v>
      </c>
      <c r="B1277" t="s">
        <v>3948</v>
      </c>
      <c r="C1277" t="s">
        <v>2113</v>
      </c>
      <c r="D1277" t="s">
        <v>7450</v>
      </c>
      <c r="E1277" s="8" t="s">
        <v>1027</v>
      </c>
    </row>
    <row r="1278" spans="1:5" x14ac:dyDescent="0.25">
      <c r="A1278" s="8" t="s">
        <v>3949</v>
      </c>
      <c r="B1278" t="s">
        <v>3950</v>
      </c>
      <c r="C1278" t="s">
        <v>2110</v>
      </c>
      <c r="D1278" t="s">
        <v>6846</v>
      </c>
      <c r="E1278" s="8" t="s">
        <v>1027</v>
      </c>
    </row>
    <row r="1279" spans="1:5" x14ac:dyDescent="0.25">
      <c r="A1279" s="8" t="s">
        <v>942</v>
      </c>
      <c r="B1279" t="s">
        <v>1245</v>
      </c>
      <c r="C1279" t="s">
        <v>6585</v>
      </c>
      <c r="D1279" t="s">
        <v>7451</v>
      </c>
      <c r="E1279" s="8" t="s">
        <v>1915</v>
      </c>
    </row>
    <row r="1280" spans="1:5" x14ac:dyDescent="0.25">
      <c r="A1280" s="8" t="s">
        <v>943</v>
      </c>
      <c r="B1280" t="s">
        <v>944</v>
      </c>
      <c r="C1280" t="s">
        <v>6591</v>
      </c>
      <c r="D1280" t="s">
        <v>6684</v>
      </c>
      <c r="E1280" s="8" t="s">
        <v>1057</v>
      </c>
    </row>
    <row r="1281" spans="1:5" x14ac:dyDescent="0.25">
      <c r="A1281" s="8" t="s">
        <v>945</v>
      </c>
      <c r="B1281" t="s">
        <v>946</v>
      </c>
      <c r="C1281" t="s">
        <v>6613</v>
      </c>
      <c r="D1281" t="s">
        <v>7452</v>
      </c>
      <c r="E1281" s="8" t="s">
        <v>1057</v>
      </c>
    </row>
    <row r="1282" spans="1:5" x14ac:dyDescent="0.25">
      <c r="A1282" s="8" t="s">
        <v>947</v>
      </c>
      <c r="B1282" t="s">
        <v>1246</v>
      </c>
      <c r="C1282" t="s">
        <v>6609</v>
      </c>
      <c r="D1282" t="s">
        <v>7453</v>
      </c>
      <c r="E1282" s="8" t="s">
        <v>1915</v>
      </c>
    </row>
    <row r="1283" spans="1:5" x14ac:dyDescent="0.25">
      <c r="A1283" s="8" t="s">
        <v>948</v>
      </c>
      <c r="B1283" t="s">
        <v>7454</v>
      </c>
      <c r="C1283" t="s">
        <v>1970</v>
      </c>
      <c r="D1283" t="s">
        <v>7455</v>
      </c>
      <c r="E1283" s="8" t="s">
        <v>1057</v>
      </c>
    </row>
    <row r="1284" spans="1:5" x14ac:dyDescent="0.25">
      <c r="A1284" s="8" t="s">
        <v>949</v>
      </c>
      <c r="B1284" t="s">
        <v>7456</v>
      </c>
      <c r="C1284" t="s">
        <v>1970</v>
      </c>
      <c r="D1284" t="s">
        <v>7457</v>
      </c>
      <c r="E1284" s="8" t="s">
        <v>1027</v>
      </c>
    </row>
    <row r="1285" spans="1:5" x14ac:dyDescent="0.25">
      <c r="A1285" s="8" t="s">
        <v>221</v>
      </c>
      <c r="B1285" t="s">
        <v>998</v>
      </c>
      <c r="C1285" t="s">
        <v>7066</v>
      </c>
      <c r="D1285" t="s">
        <v>7458</v>
      </c>
      <c r="E1285" s="8" t="s">
        <v>1057</v>
      </c>
    </row>
    <row r="1286" spans="1:5" x14ac:dyDescent="0.25">
      <c r="A1286" s="8" t="s">
        <v>3951</v>
      </c>
      <c r="B1286" t="s">
        <v>3952</v>
      </c>
      <c r="C1286" t="s">
        <v>6646</v>
      </c>
      <c r="D1286" t="s">
        <v>7459</v>
      </c>
      <c r="E1286" s="8" t="s">
        <v>1057</v>
      </c>
    </row>
    <row r="1287" spans="1:5" x14ac:dyDescent="0.25">
      <c r="A1287" s="8" t="s">
        <v>3953</v>
      </c>
      <c r="B1287" t="s">
        <v>3954</v>
      </c>
      <c r="C1287" t="s">
        <v>6646</v>
      </c>
      <c r="D1287" t="s">
        <v>7460</v>
      </c>
      <c r="E1287" s="8" t="s">
        <v>1057</v>
      </c>
    </row>
    <row r="1288" spans="1:5" x14ac:dyDescent="0.25">
      <c r="A1288" s="8" t="s">
        <v>3955</v>
      </c>
      <c r="B1288" t="s">
        <v>3956</v>
      </c>
      <c r="C1288" t="s">
        <v>6646</v>
      </c>
      <c r="D1288" t="s">
        <v>7461</v>
      </c>
      <c r="E1288" s="8" t="s">
        <v>1057</v>
      </c>
    </row>
    <row r="1289" spans="1:5" x14ac:dyDescent="0.25">
      <c r="A1289" s="8" t="s">
        <v>3957</v>
      </c>
      <c r="B1289" t="s">
        <v>3958</v>
      </c>
      <c r="C1289" t="s">
        <v>6646</v>
      </c>
      <c r="D1289" t="s">
        <v>7462</v>
      </c>
      <c r="E1289" s="8" t="s">
        <v>1057</v>
      </c>
    </row>
    <row r="1290" spans="1:5" x14ac:dyDescent="0.25">
      <c r="A1290" s="8" t="s">
        <v>3959</v>
      </c>
      <c r="B1290" t="s">
        <v>3960</v>
      </c>
      <c r="C1290" t="s">
        <v>6646</v>
      </c>
      <c r="D1290" t="s">
        <v>7463</v>
      </c>
      <c r="E1290" s="8" t="s">
        <v>1027</v>
      </c>
    </row>
    <row r="1291" spans="1:5" x14ac:dyDescent="0.25">
      <c r="A1291" s="8" t="s">
        <v>3961</v>
      </c>
      <c r="B1291" t="s">
        <v>3962</v>
      </c>
      <c r="C1291" t="s">
        <v>6646</v>
      </c>
      <c r="D1291" t="s">
        <v>7464</v>
      </c>
      <c r="E1291" s="8" t="s">
        <v>1027</v>
      </c>
    </row>
    <row r="1292" spans="1:5" x14ac:dyDescent="0.25">
      <c r="A1292" s="8" t="s">
        <v>3963</v>
      </c>
      <c r="B1292" t="s">
        <v>3964</v>
      </c>
      <c r="C1292" t="s">
        <v>6646</v>
      </c>
      <c r="D1292" t="s">
        <v>7465</v>
      </c>
      <c r="E1292" s="8" t="s">
        <v>1027</v>
      </c>
    </row>
    <row r="1293" spans="1:5" x14ac:dyDescent="0.25">
      <c r="A1293" s="8" t="s">
        <v>3965</v>
      </c>
      <c r="B1293" t="s">
        <v>3966</v>
      </c>
      <c r="C1293" t="s">
        <v>6646</v>
      </c>
      <c r="D1293" t="s">
        <v>7466</v>
      </c>
      <c r="E1293" s="8" t="s">
        <v>29</v>
      </c>
    </row>
    <row r="1294" spans="1:5" x14ac:dyDescent="0.25">
      <c r="A1294" s="8" t="s">
        <v>3967</v>
      </c>
      <c r="B1294" t="s">
        <v>3968</v>
      </c>
      <c r="C1294" t="s">
        <v>6646</v>
      </c>
      <c r="D1294" t="s">
        <v>3969</v>
      </c>
      <c r="E1294" s="8" t="s">
        <v>29</v>
      </c>
    </row>
    <row r="1295" spans="1:5" x14ac:dyDescent="0.25">
      <c r="A1295" s="8" t="s">
        <v>3970</v>
      </c>
      <c r="B1295" t="s">
        <v>3971</v>
      </c>
      <c r="C1295" t="s">
        <v>6646</v>
      </c>
      <c r="D1295" t="s">
        <v>7467</v>
      </c>
      <c r="E1295" s="8" t="s">
        <v>1915</v>
      </c>
    </row>
    <row r="1296" spans="1:5" x14ac:dyDescent="0.25">
      <c r="A1296" s="8" t="s">
        <v>950</v>
      </c>
      <c r="B1296" t="s">
        <v>951</v>
      </c>
      <c r="C1296" t="s">
        <v>6613</v>
      </c>
      <c r="D1296" t="s">
        <v>7468</v>
      </c>
      <c r="E1296" s="8" t="s">
        <v>1929</v>
      </c>
    </row>
    <row r="1297" spans="1:5" x14ac:dyDescent="0.25">
      <c r="A1297" s="8" t="s">
        <v>3972</v>
      </c>
      <c r="B1297" t="s">
        <v>2277</v>
      </c>
      <c r="C1297" t="s">
        <v>2113</v>
      </c>
      <c r="D1297" t="s">
        <v>6786</v>
      </c>
      <c r="E1297" s="8" t="s">
        <v>427</v>
      </c>
    </row>
    <row r="1298" spans="1:5" x14ac:dyDescent="0.25">
      <c r="A1298" s="8" t="s">
        <v>3973</v>
      </c>
      <c r="B1298" t="s">
        <v>3974</v>
      </c>
      <c r="C1298" t="s">
        <v>6646</v>
      </c>
      <c r="D1298" t="s">
        <v>3975</v>
      </c>
      <c r="E1298" s="8" t="s">
        <v>1057</v>
      </c>
    </row>
    <row r="1299" spans="1:5" x14ac:dyDescent="0.25">
      <c r="A1299" s="8" t="s">
        <v>3976</v>
      </c>
      <c r="B1299" t="s">
        <v>998</v>
      </c>
      <c r="E1299" s="8" t="s">
        <v>1057</v>
      </c>
    </row>
    <row r="1300" spans="1:5" x14ac:dyDescent="0.25">
      <c r="A1300" s="8" t="s">
        <v>3977</v>
      </c>
      <c r="B1300" t="s">
        <v>998</v>
      </c>
      <c r="D1300" t="s">
        <v>7469</v>
      </c>
      <c r="E1300" s="8" t="s">
        <v>1027</v>
      </c>
    </row>
    <row r="1301" spans="1:5" x14ac:dyDescent="0.25">
      <c r="A1301" s="8" t="s">
        <v>3978</v>
      </c>
      <c r="B1301" t="s">
        <v>998</v>
      </c>
      <c r="D1301" t="s">
        <v>7470</v>
      </c>
      <c r="E1301" s="8" t="s">
        <v>1057</v>
      </c>
    </row>
    <row r="1302" spans="1:5" x14ac:dyDescent="0.25">
      <c r="A1302" s="8" t="s">
        <v>952</v>
      </c>
      <c r="B1302" t="s">
        <v>1671</v>
      </c>
      <c r="C1302" t="s">
        <v>6591</v>
      </c>
      <c r="D1302" t="s">
        <v>7428</v>
      </c>
      <c r="E1302" s="8" t="s">
        <v>1057</v>
      </c>
    </row>
    <row r="1303" spans="1:5" x14ac:dyDescent="0.25">
      <c r="A1303" s="8" t="s">
        <v>1672</v>
      </c>
      <c r="B1303" t="s">
        <v>1673</v>
      </c>
      <c r="C1303" t="s">
        <v>6591</v>
      </c>
      <c r="D1303" t="s">
        <v>6846</v>
      </c>
      <c r="E1303" s="8" t="s">
        <v>428</v>
      </c>
    </row>
    <row r="1304" spans="1:5" x14ac:dyDescent="0.25">
      <c r="A1304" s="8" t="s">
        <v>3979</v>
      </c>
      <c r="B1304" t="s">
        <v>998</v>
      </c>
      <c r="E1304" s="8" t="s">
        <v>29</v>
      </c>
    </row>
    <row r="1305" spans="1:5" x14ac:dyDescent="0.25">
      <c r="A1305" s="8" t="s">
        <v>1674</v>
      </c>
      <c r="B1305" t="s">
        <v>1675</v>
      </c>
      <c r="C1305" t="s">
        <v>6699</v>
      </c>
      <c r="D1305" t="s">
        <v>7471</v>
      </c>
      <c r="E1305" s="8" t="s">
        <v>427</v>
      </c>
    </row>
    <row r="1306" spans="1:5" x14ac:dyDescent="0.25">
      <c r="A1306" s="8" t="s">
        <v>3980</v>
      </c>
      <c r="B1306" t="s">
        <v>3981</v>
      </c>
      <c r="C1306" t="s">
        <v>2113</v>
      </c>
      <c r="D1306" t="s">
        <v>7472</v>
      </c>
      <c r="E1306" s="8" t="s">
        <v>1071</v>
      </c>
    </row>
    <row r="1307" spans="1:5" x14ac:dyDescent="0.25">
      <c r="A1307" s="8" t="s">
        <v>3982</v>
      </c>
      <c r="B1307" t="s">
        <v>3983</v>
      </c>
      <c r="C1307" t="s">
        <v>2051</v>
      </c>
      <c r="D1307" t="s">
        <v>7473</v>
      </c>
      <c r="E1307" s="8" t="s">
        <v>1929</v>
      </c>
    </row>
    <row r="1308" spans="1:5" x14ac:dyDescent="0.25">
      <c r="A1308" s="8" t="s">
        <v>3984</v>
      </c>
      <c r="B1308" t="s">
        <v>2637</v>
      </c>
      <c r="C1308" t="s">
        <v>2113</v>
      </c>
      <c r="D1308" t="s">
        <v>6891</v>
      </c>
      <c r="E1308" s="8" t="s">
        <v>29</v>
      </c>
    </row>
    <row r="1309" spans="1:5" x14ac:dyDescent="0.25">
      <c r="A1309" s="8" t="s">
        <v>3985</v>
      </c>
      <c r="B1309" t="s">
        <v>3986</v>
      </c>
      <c r="C1309" t="s">
        <v>2113</v>
      </c>
      <c r="D1309" t="s">
        <v>7474</v>
      </c>
      <c r="E1309" s="8" t="s">
        <v>1057</v>
      </c>
    </row>
    <row r="1310" spans="1:5" x14ac:dyDescent="0.25">
      <c r="A1310" s="8" t="s">
        <v>1676</v>
      </c>
      <c r="B1310" t="s">
        <v>998</v>
      </c>
      <c r="C1310" t="s">
        <v>7086</v>
      </c>
      <c r="D1310" t="s">
        <v>7475</v>
      </c>
      <c r="E1310" s="8" t="s">
        <v>941</v>
      </c>
    </row>
    <row r="1311" spans="1:5" x14ac:dyDescent="0.25">
      <c r="A1311" s="8" t="s">
        <v>3987</v>
      </c>
      <c r="B1311" t="s">
        <v>3085</v>
      </c>
      <c r="C1311" t="s">
        <v>2113</v>
      </c>
      <c r="D1311" t="s">
        <v>7043</v>
      </c>
      <c r="E1311" s="8" t="s">
        <v>1714</v>
      </c>
    </row>
    <row r="1312" spans="1:5" x14ac:dyDescent="0.25">
      <c r="A1312" s="8" t="s">
        <v>222</v>
      </c>
      <c r="B1312" t="s">
        <v>998</v>
      </c>
      <c r="C1312" t="s">
        <v>1982</v>
      </c>
      <c r="D1312" t="s">
        <v>7448</v>
      </c>
      <c r="E1312" s="8" t="s">
        <v>1057</v>
      </c>
    </row>
    <row r="1313" spans="1:5" x14ac:dyDescent="0.25">
      <c r="A1313" s="8" t="s">
        <v>1677</v>
      </c>
      <c r="B1313" t="s">
        <v>1678</v>
      </c>
      <c r="C1313" t="s">
        <v>6591</v>
      </c>
      <c r="D1313" t="s">
        <v>7476</v>
      </c>
      <c r="E1313" s="8" t="s">
        <v>1057</v>
      </c>
    </row>
    <row r="1314" spans="1:5" x14ac:dyDescent="0.25">
      <c r="A1314" s="8" t="s">
        <v>1679</v>
      </c>
      <c r="B1314" t="s">
        <v>1680</v>
      </c>
      <c r="C1314" t="s">
        <v>6692</v>
      </c>
      <c r="D1314" t="s">
        <v>7477</v>
      </c>
      <c r="E1314" s="8" t="s">
        <v>1057</v>
      </c>
    </row>
    <row r="1315" spans="1:5" x14ac:dyDescent="0.25">
      <c r="A1315" s="8" t="s">
        <v>1681</v>
      </c>
      <c r="B1315" t="s">
        <v>1682</v>
      </c>
      <c r="C1315" t="s">
        <v>6591</v>
      </c>
      <c r="D1315" t="s">
        <v>7326</v>
      </c>
      <c r="E1315" s="8" t="s">
        <v>444</v>
      </c>
    </row>
    <row r="1316" spans="1:5" x14ac:dyDescent="0.25">
      <c r="A1316" s="8" t="s">
        <v>1683</v>
      </c>
      <c r="B1316" t="s">
        <v>1684</v>
      </c>
      <c r="C1316" t="s">
        <v>6591</v>
      </c>
      <c r="D1316" t="s">
        <v>7478</v>
      </c>
      <c r="E1316" s="8" t="s">
        <v>936</v>
      </c>
    </row>
    <row r="1317" spans="1:5" x14ac:dyDescent="0.25">
      <c r="A1317" s="8" t="s">
        <v>1685</v>
      </c>
      <c r="B1317" t="s">
        <v>1686</v>
      </c>
      <c r="C1317" t="s">
        <v>6591</v>
      </c>
      <c r="D1317" t="s">
        <v>7479</v>
      </c>
      <c r="E1317" s="8" t="s">
        <v>427</v>
      </c>
    </row>
    <row r="1318" spans="1:5" x14ac:dyDescent="0.25">
      <c r="A1318" s="8" t="s">
        <v>1687</v>
      </c>
      <c r="B1318" t="s">
        <v>1688</v>
      </c>
      <c r="C1318" t="s">
        <v>6591</v>
      </c>
      <c r="D1318" t="s">
        <v>7480</v>
      </c>
      <c r="E1318" s="8" t="s">
        <v>29</v>
      </c>
    </row>
    <row r="1319" spans="1:5" x14ac:dyDescent="0.25">
      <c r="A1319" s="8" t="s">
        <v>1689</v>
      </c>
      <c r="B1319" t="s">
        <v>1690</v>
      </c>
      <c r="C1319" t="s">
        <v>6692</v>
      </c>
      <c r="D1319" t="s">
        <v>7481</v>
      </c>
      <c r="E1319" s="8" t="s">
        <v>29</v>
      </c>
    </row>
    <row r="1320" spans="1:5" x14ac:dyDescent="0.25">
      <c r="A1320" s="8" t="s">
        <v>1691</v>
      </c>
      <c r="B1320" t="s">
        <v>1692</v>
      </c>
      <c r="C1320" t="s">
        <v>6591</v>
      </c>
      <c r="D1320" t="s">
        <v>7482</v>
      </c>
      <c r="E1320" s="8" t="s">
        <v>1915</v>
      </c>
    </row>
    <row r="1321" spans="1:5" x14ac:dyDescent="0.25">
      <c r="A1321" s="8" t="s">
        <v>1693</v>
      </c>
      <c r="B1321" t="s">
        <v>39</v>
      </c>
      <c r="C1321" t="s">
        <v>7483</v>
      </c>
      <c r="D1321" t="s">
        <v>7484</v>
      </c>
      <c r="E1321" s="8" t="s">
        <v>939</v>
      </c>
    </row>
    <row r="1322" spans="1:5" x14ac:dyDescent="0.25">
      <c r="A1322" s="8" t="s">
        <v>1886</v>
      </c>
      <c r="B1322" t="s">
        <v>1244</v>
      </c>
      <c r="C1322" t="s">
        <v>3988</v>
      </c>
      <c r="D1322" t="s">
        <v>7308</v>
      </c>
      <c r="E1322" s="8" t="s">
        <v>1057</v>
      </c>
    </row>
    <row r="1323" spans="1:5" x14ac:dyDescent="0.25">
      <c r="A1323" s="8" t="s">
        <v>3989</v>
      </c>
      <c r="B1323" t="s">
        <v>3990</v>
      </c>
      <c r="C1323" t="s">
        <v>2110</v>
      </c>
      <c r="D1323" t="s">
        <v>7485</v>
      </c>
      <c r="E1323" s="8" t="s">
        <v>1027</v>
      </c>
    </row>
    <row r="1324" spans="1:5" x14ac:dyDescent="0.25">
      <c r="A1324" s="8" t="s">
        <v>3991</v>
      </c>
      <c r="B1324" t="s">
        <v>3992</v>
      </c>
      <c r="C1324" t="s">
        <v>2113</v>
      </c>
      <c r="D1324" t="s">
        <v>7485</v>
      </c>
      <c r="E1324" s="8" t="s">
        <v>1027</v>
      </c>
    </row>
    <row r="1325" spans="1:5" x14ac:dyDescent="0.25">
      <c r="A1325" s="8" t="s">
        <v>3993</v>
      </c>
      <c r="B1325" t="s">
        <v>3994</v>
      </c>
      <c r="C1325" t="s">
        <v>2113</v>
      </c>
      <c r="D1325" t="s">
        <v>7486</v>
      </c>
      <c r="E1325" s="8" t="s">
        <v>1027</v>
      </c>
    </row>
    <row r="1326" spans="1:5" x14ac:dyDescent="0.25">
      <c r="A1326" s="8" t="s">
        <v>3995</v>
      </c>
      <c r="B1326" t="s">
        <v>3996</v>
      </c>
      <c r="C1326" t="s">
        <v>2051</v>
      </c>
      <c r="D1326" t="s">
        <v>7487</v>
      </c>
      <c r="E1326" s="8" t="s">
        <v>939</v>
      </c>
    </row>
    <row r="1327" spans="1:5" x14ac:dyDescent="0.25">
      <c r="A1327" s="8" t="s">
        <v>1694</v>
      </c>
      <c r="B1327" t="s">
        <v>7488</v>
      </c>
      <c r="C1327" t="s">
        <v>1970</v>
      </c>
      <c r="D1327" t="s">
        <v>7466</v>
      </c>
      <c r="E1327" s="8" t="s">
        <v>29</v>
      </c>
    </row>
    <row r="1328" spans="1:5" x14ac:dyDescent="0.25">
      <c r="A1328" s="8" t="s">
        <v>3997</v>
      </c>
      <c r="B1328" t="s">
        <v>3998</v>
      </c>
      <c r="C1328" t="s">
        <v>7223</v>
      </c>
      <c r="D1328" t="s">
        <v>6620</v>
      </c>
      <c r="E1328" s="8" t="s">
        <v>1057</v>
      </c>
    </row>
    <row r="1329" spans="1:5" x14ac:dyDescent="0.25">
      <c r="A1329" s="8" t="s">
        <v>1695</v>
      </c>
      <c r="B1329" t="s">
        <v>1696</v>
      </c>
      <c r="C1329" t="s">
        <v>6591</v>
      </c>
      <c r="D1329" t="s">
        <v>7489</v>
      </c>
      <c r="E1329" s="8" t="s">
        <v>938</v>
      </c>
    </row>
    <row r="1330" spans="1:5" x14ac:dyDescent="0.25">
      <c r="A1330" s="8" t="s">
        <v>1697</v>
      </c>
      <c r="B1330" t="s">
        <v>1698</v>
      </c>
      <c r="C1330" t="s">
        <v>6591</v>
      </c>
      <c r="D1330" t="s">
        <v>7490</v>
      </c>
      <c r="E1330" s="8" t="s">
        <v>1027</v>
      </c>
    </row>
    <row r="1331" spans="1:5" x14ac:dyDescent="0.25">
      <c r="A1331" s="8" t="s">
        <v>1699</v>
      </c>
      <c r="B1331" t="s">
        <v>1700</v>
      </c>
      <c r="C1331" t="s">
        <v>6591</v>
      </c>
      <c r="D1331" t="s">
        <v>7491</v>
      </c>
      <c r="E1331" s="8" t="s">
        <v>1027</v>
      </c>
    </row>
    <row r="1332" spans="1:5" x14ac:dyDescent="0.25">
      <c r="A1332" s="8" t="s">
        <v>1701</v>
      </c>
      <c r="B1332" t="s">
        <v>806</v>
      </c>
      <c r="C1332" t="s">
        <v>6591</v>
      </c>
      <c r="D1332" t="s">
        <v>7492</v>
      </c>
      <c r="E1332" s="8" t="s">
        <v>1057</v>
      </c>
    </row>
    <row r="1333" spans="1:5" x14ac:dyDescent="0.25">
      <c r="A1333" s="8" t="s">
        <v>3999</v>
      </c>
      <c r="B1333" t="s">
        <v>2150</v>
      </c>
      <c r="C1333" t="s">
        <v>2110</v>
      </c>
      <c r="D1333" t="s">
        <v>6602</v>
      </c>
      <c r="E1333" s="8" t="s">
        <v>1057</v>
      </c>
    </row>
    <row r="1334" spans="1:5" x14ac:dyDescent="0.25">
      <c r="A1334" s="8" t="s">
        <v>4000</v>
      </c>
      <c r="B1334" t="s">
        <v>2150</v>
      </c>
      <c r="C1334" t="s">
        <v>2051</v>
      </c>
      <c r="D1334" t="s">
        <v>6602</v>
      </c>
      <c r="E1334" s="8" t="s">
        <v>1027</v>
      </c>
    </row>
    <row r="1335" spans="1:5" x14ac:dyDescent="0.25">
      <c r="A1335" s="8" t="s">
        <v>4001</v>
      </c>
      <c r="B1335" t="s">
        <v>3206</v>
      </c>
      <c r="C1335" t="s">
        <v>2113</v>
      </c>
      <c r="D1335" t="s">
        <v>6602</v>
      </c>
      <c r="E1335" s="8" t="s">
        <v>1057</v>
      </c>
    </row>
    <row r="1336" spans="1:5" x14ac:dyDescent="0.25">
      <c r="A1336" s="8" t="s">
        <v>4002</v>
      </c>
      <c r="B1336" t="s">
        <v>4003</v>
      </c>
      <c r="C1336" t="s">
        <v>2113</v>
      </c>
      <c r="D1336" t="s">
        <v>7493</v>
      </c>
      <c r="E1336" s="8" t="s">
        <v>29</v>
      </c>
    </row>
    <row r="1337" spans="1:5" x14ac:dyDescent="0.25">
      <c r="A1337" s="8" t="s">
        <v>4004</v>
      </c>
      <c r="B1337" t="s">
        <v>2187</v>
      </c>
      <c r="C1337" t="s">
        <v>2110</v>
      </c>
      <c r="D1337" t="s">
        <v>6620</v>
      </c>
      <c r="E1337" s="8" t="s">
        <v>4005</v>
      </c>
    </row>
    <row r="1338" spans="1:5" x14ac:dyDescent="0.25">
      <c r="A1338" s="8" t="s">
        <v>4006</v>
      </c>
      <c r="B1338" t="s">
        <v>4007</v>
      </c>
      <c r="C1338" t="s">
        <v>2051</v>
      </c>
      <c r="D1338" t="s">
        <v>6860</v>
      </c>
      <c r="E1338" s="8" t="s">
        <v>4008</v>
      </c>
    </row>
    <row r="1339" spans="1:5" x14ac:dyDescent="0.25">
      <c r="A1339" s="8" t="s">
        <v>4009</v>
      </c>
      <c r="B1339" t="s">
        <v>2187</v>
      </c>
      <c r="C1339" t="s">
        <v>2051</v>
      </c>
      <c r="D1339" t="s">
        <v>7494</v>
      </c>
      <c r="E1339" s="8" t="s">
        <v>4010</v>
      </c>
    </row>
    <row r="1340" spans="1:5" x14ac:dyDescent="0.25">
      <c r="A1340" s="8" t="s">
        <v>4011</v>
      </c>
      <c r="B1340" t="s">
        <v>4012</v>
      </c>
      <c r="C1340" t="s">
        <v>2051</v>
      </c>
      <c r="D1340" t="s">
        <v>7495</v>
      </c>
      <c r="E1340" s="8" t="s">
        <v>4013</v>
      </c>
    </row>
    <row r="1341" spans="1:5" x14ac:dyDescent="0.25">
      <c r="A1341" s="8" t="s">
        <v>4014</v>
      </c>
      <c r="B1341" t="s">
        <v>4015</v>
      </c>
      <c r="C1341" t="s">
        <v>2051</v>
      </c>
      <c r="D1341" t="s">
        <v>7496</v>
      </c>
      <c r="E1341" s="8" t="s">
        <v>4016</v>
      </c>
    </row>
    <row r="1342" spans="1:5" x14ac:dyDescent="0.25">
      <c r="A1342" s="8" t="s">
        <v>4017</v>
      </c>
      <c r="B1342" t="s">
        <v>4018</v>
      </c>
      <c r="C1342" t="s">
        <v>2051</v>
      </c>
      <c r="D1342" t="s">
        <v>7497</v>
      </c>
      <c r="E1342" s="8" t="s">
        <v>4019</v>
      </c>
    </row>
    <row r="1343" spans="1:5" x14ac:dyDescent="0.25">
      <c r="A1343" s="8" t="s">
        <v>4020</v>
      </c>
      <c r="B1343" t="s">
        <v>3784</v>
      </c>
      <c r="C1343" t="s">
        <v>2051</v>
      </c>
      <c r="D1343" t="s">
        <v>7418</v>
      </c>
      <c r="E1343" s="8" t="s">
        <v>4021</v>
      </c>
    </row>
    <row r="1344" spans="1:5" x14ac:dyDescent="0.25">
      <c r="A1344" s="8" t="s">
        <v>4022</v>
      </c>
      <c r="B1344" t="s">
        <v>4023</v>
      </c>
      <c r="C1344" t="s">
        <v>2051</v>
      </c>
      <c r="D1344" t="s">
        <v>7498</v>
      </c>
      <c r="E1344" s="8" t="s">
        <v>4024</v>
      </c>
    </row>
    <row r="1345" spans="1:5" x14ac:dyDescent="0.25">
      <c r="A1345" s="8" t="s">
        <v>4025</v>
      </c>
      <c r="B1345" t="s">
        <v>2895</v>
      </c>
      <c r="C1345" t="s">
        <v>2051</v>
      </c>
      <c r="D1345" t="s">
        <v>7499</v>
      </c>
      <c r="E1345" s="8" t="s">
        <v>4026</v>
      </c>
    </row>
    <row r="1346" spans="1:5" x14ac:dyDescent="0.25">
      <c r="A1346" s="8" t="s">
        <v>4027</v>
      </c>
      <c r="B1346" t="s">
        <v>2187</v>
      </c>
      <c r="C1346" t="s">
        <v>2051</v>
      </c>
      <c r="D1346" t="s">
        <v>7500</v>
      </c>
      <c r="E1346" s="8" t="s">
        <v>4028</v>
      </c>
    </row>
    <row r="1347" spans="1:5" x14ac:dyDescent="0.25">
      <c r="A1347" s="8" t="s">
        <v>4029</v>
      </c>
      <c r="B1347" t="s">
        <v>2187</v>
      </c>
      <c r="C1347" t="s">
        <v>2110</v>
      </c>
      <c r="D1347" t="s">
        <v>7501</v>
      </c>
      <c r="E1347" s="8" t="s">
        <v>4030</v>
      </c>
    </row>
    <row r="1348" spans="1:5" x14ac:dyDescent="0.25">
      <c r="A1348" s="8" t="s">
        <v>4031</v>
      </c>
      <c r="B1348" t="s">
        <v>2187</v>
      </c>
      <c r="C1348" t="s">
        <v>2051</v>
      </c>
      <c r="D1348" t="s">
        <v>6620</v>
      </c>
      <c r="E1348" s="8" t="s">
        <v>4032</v>
      </c>
    </row>
    <row r="1349" spans="1:5" x14ac:dyDescent="0.25">
      <c r="A1349" s="8" t="s">
        <v>4033</v>
      </c>
      <c r="B1349" t="s">
        <v>2242</v>
      </c>
      <c r="C1349" t="s">
        <v>2051</v>
      </c>
      <c r="D1349" t="s">
        <v>6746</v>
      </c>
      <c r="E1349" s="8" t="s">
        <v>29</v>
      </c>
    </row>
    <row r="1350" spans="1:5" x14ac:dyDescent="0.25">
      <c r="A1350" s="8" t="s">
        <v>4034</v>
      </c>
      <c r="B1350" t="s">
        <v>4035</v>
      </c>
      <c r="C1350" t="s">
        <v>2051</v>
      </c>
      <c r="D1350" t="s">
        <v>7476</v>
      </c>
      <c r="E1350" s="8" t="s">
        <v>1043</v>
      </c>
    </row>
    <row r="1351" spans="1:5" x14ac:dyDescent="0.25">
      <c r="A1351" s="8" t="s">
        <v>4036</v>
      </c>
      <c r="B1351" t="s">
        <v>4037</v>
      </c>
      <c r="C1351" t="s">
        <v>2051</v>
      </c>
      <c r="D1351" t="s">
        <v>7502</v>
      </c>
      <c r="E1351" s="8" t="s">
        <v>4038</v>
      </c>
    </row>
    <row r="1352" spans="1:5" x14ac:dyDescent="0.25">
      <c r="A1352" s="8" t="s">
        <v>4039</v>
      </c>
      <c r="B1352" t="s">
        <v>3459</v>
      </c>
      <c r="C1352" t="s">
        <v>2113</v>
      </c>
      <c r="D1352" t="s">
        <v>7503</v>
      </c>
      <c r="E1352" s="8" t="s">
        <v>3700</v>
      </c>
    </row>
    <row r="1353" spans="1:5" x14ac:dyDescent="0.25">
      <c r="A1353" s="8" t="s">
        <v>223</v>
      </c>
      <c r="B1353" t="s">
        <v>998</v>
      </c>
      <c r="C1353" t="s">
        <v>6939</v>
      </c>
      <c r="D1353" t="s">
        <v>6940</v>
      </c>
      <c r="E1353" s="8" t="s">
        <v>1057</v>
      </c>
    </row>
    <row r="1354" spans="1:5" x14ac:dyDescent="0.25">
      <c r="A1354" s="8" t="s">
        <v>807</v>
      </c>
      <c r="B1354" t="s">
        <v>808</v>
      </c>
      <c r="C1354" t="s">
        <v>6591</v>
      </c>
      <c r="D1354" t="s">
        <v>7504</v>
      </c>
      <c r="E1354" s="8" t="s">
        <v>937</v>
      </c>
    </row>
    <row r="1355" spans="1:5" x14ac:dyDescent="0.25">
      <c r="A1355" s="8" t="s">
        <v>809</v>
      </c>
      <c r="B1355" t="s">
        <v>811</v>
      </c>
      <c r="C1355" t="s">
        <v>6591</v>
      </c>
      <c r="D1355" t="s">
        <v>6961</v>
      </c>
      <c r="E1355" s="8" t="s">
        <v>810</v>
      </c>
    </row>
    <row r="1356" spans="1:5" x14ac:dyDescent="0.25">
      <c r="A1356" s="8" t="s">
        <v>812</v>
      </c>
      <c r="B1356" t="s">
        <v>813</v>
      </c>
      <c r="C1356" t="s">
        <v>6591</v>
      </c>
      <c r="D1356" t="s">
        <v>7505</v>
      </c>
      <c r="E1356" s="8" t="s">
        <v>939</v>
      </c>
    </row>
    <row r="1357" spans="1:5" x14ac:dyDescent="0.25">
      <c r="A1357" s="8" t="s">
        <v>4040</v>
      </c>
      <c r="B1357" t="s">
        <v>998</v>
      </c>
      <c r="C1357" t="s">
        <v>2919</v>
      </c>
      <c r="D1357" t="s">
        <v>7506</v>
      </c>
      <c r="E1357" s="8" t="s">
        <v>428</v>
      </c>
    </row>
    <row r="1358" spans="1:5" x14ac:dyDescent="0.25">
      <c r="A1358" s="8" t="s">
        <v>224</v>
      </c>
      <c r="B1358" t="s">
        <v>998</v>
      </c>
      <c r="C1358" t="s">
        <v>2853</v>
      </c>
      <c r="D1358" t="s">
        <v>7448</v>
      </c>
      <c r="E1358" s="8" t="s">
        <v>1057</v>
      </c>
    </row>
    <row r="1359" spans="1:5" x14ac:dyDescent="0.25">
      <c r="A1359" s="8" t="s">
        <v>225</v>
      </c>
      <c r="B1359" t="s">
        <v>998</v>
      </c>
      <c r="C1359" t="s">
        <v>4041</v>
      </c>
      <c r="D1359" t="s">
        <v>7448</v>
      </c>
      <c r="E1359" s="8" t="s">
        <v>1057</v>
      </c>
    </row>
    <row r="1360" spans="1:5" x14ac:dyDescent="0.25">
      <c r="A1360" s="8" t="s">
        <v>4042</v>
      </c>
      <c r="B1360" t="s">
        <v>2187</v>
      </c>
      <c r="C1360" t="s">
        <v>2051</v>
      </c>
      <c r="D1360" t="s">
        <v>6620</v>
      </c>
      <c r="E1360" s="8" t="s">
        <v>4043</v>
      </c>
    </row>
    <row r="1361" spans="1:5" x14ac:dyDescent="0.25">
      <c r="A1361" s="8" t="s">
        <v>4044</v>
      </c>
      <c r="B1361" t="s">
        <v>2814</v>
      </c>
      <c r="C1361" t="s">
        <v>2113</v>
      </c>
      <c r="D1361" t="s">
        <v>6931</v>
      </c>
      <c r="E1361" s="8" t="s">
        <v>1057</v>
      </c>
    </row>
    <row r="1362" spans="1:5" x14ac:dyDescent="0.25">
      <c r="A1362" s="8" t="s">
        <v>4045</v>
      </c>
      <c r="B1362" t="s">
        <v>4046</v>
      </c>
      <c r="C1362" t="s">
        <v>2113</v>
      </c>
      <c r="D1362" t="s">
        <v>7507</v>
      </c>
      <c r="E1362" s="8" t="s">
        <v>1057</v>
      </c>
    </row>
    <row r="1363" spans="1:5" x14ac:dyDescent="0.25">
      <c r="A1363" s="8" t="s">
        <v>4047</v>
      </c>
      <c r="B1363" t="s">
        <v>4048</v>
      </c>
      <c r="C1363" t="s">
        <v>2113</v>
      </c>
      <c r="D1363" t="s">
        <v>6596</v>
      </c>
      <c r="E1363" s="8" t="s">
        <v>3569</v>
      </c>
    </row>
    <row r="1364" spans="1:5" x14ac:dyDescent="0.25">
      <c r="A1364" s="8" t="s">
        <v>4049</v>
      </c>
      <c r="B1364" t="s">
        <v>4050</v>
      </c>
      <c r="C1364" t="s">
        <v>2113</v>
      </c>
      <c r="D1364" t="s">
        <v>7508</v>
      </c>
      <c r="E1364" s="8" t="s">
        <v>29</v>
      </c>
    </row>
    <row r="1365" spans="1:5" x14ac:dyDescent="0.25">
      <c r="A1365" s="8" t="s">
        <v>4051</v>
      </c>
      <c r="B1365" t="s">
        <v>3157</v>
      </c>
      <c r="C1365" t="s">
        <v>2113</v>
      </c>
      <c r="D1365" t="s">
        <v>6746</v>
      </c>
      <c r="E1365" s="8" t="s">
        <v>3580</v>
      </c>
    </row>
    <row r="1366" spans="1:5" x14ac:dyDescent="0.25">
      <c r="A1366" s="8" t="s">
        <v>4052</v>
      </c>
      <c r="B1366" t="s">
        <v>4053</v>
      </c>
      <c r="C1366" t="s">
        <v>2113</v>
      </c>
      <c r="D1366" t="s">
        <v>7509</v>
      </c>
      <c r="E1366" s="8" t="s">
        <v>4054</v>
      </c>
    </row>
    <row r="1367" spans="1:5" x14ac:dyDescent="0.25">
      <c r="A1367" s="8" t="s">
        <v>4055</v>
      </c>
      <c r="B1367" t="s">
        <v>4056</v>
      </c>
      <c r="C1367" t="s">
        <v>2110</v>
      </c>
      <c r="D1367" t="s">
        <v>7507</v>
      </c>
      <c r="E1367" s="8" t="s">
        <v>1057</v>
      </c>
    </row>
    <row r="1368" spans="1:5" x14ac:dyDescent="0.25">
      <c r="A1368" s="8" t="s">
        <v>4057</v>
      </c>
      <c r="B1368" t="s">
        <v>2998</v>
      </c>
      <c r="C1368" t="s">
        <v>2110</v>
      </c>
      <c r="D1368" t="s">
        <v>6931</v>
      </c>
      <c r="E1368" s="8" t="s">
        <v>1057</v>
      </c>
    </row>
    <row r="1369" spans="1:5" x14ac:dyDescent="0.25">
      <c r="A1369" s="8" t="s">
        <v>4058</v>
      </c>
      <c r="B1369" t="s">
        <v>4059</v>
      </c>
      <c r="C1369" t="s">
        <v>2051</v>
      </c>
      <c r="D1369" t="s">
        <v>7510</v>
      </c>
      <c r="E1369" s="8" t="s">
        <v>1027</v>
      </c>
    </row>
    <row r="1370" spans="1:5" x14ac:dyDescent="0.25">
      <c r="A1370" s="8" t="s">
        <v>4060</v>
      </c>
      <c r="B1370" t="s">
        <v>3838</v>
      </c>
      <c r="C1370" t="s">
        <v>2051</v>
      </c>
      <c r="D1370" t="s">
        <v>7511</v>
      </c>
      <c r="E1370" s="8" t="s">
        <v>1034</v>
      </c>
    </row>
    <row r="1371" spans="1:5" x14ac:dyDescent="0.25">
      <c r="A1371" s="8" t="s">
        <v>4061</v>
      </c>
      <c r="B1371" t="s">
        <v>4062</v>
      </c>
      <c r="C1371" t="s">
        <v>2110</v>
      </c>
      <c r="D1371" t="s">
        <v>7512</v>
      </c>
      <c r="E1371" s="8" t="s">
        <v>1915</v>
      </c>
    </row>
    <row r="1372" spans="1:5" x14ac:dyDescent="0.25">
      <c r="A1372" s="8" t="s">
        <v>4063</v>
      </c>
      <c r="B1372" t="s">
        <v>4064</v>
      </c>
      <c r="C1372" t="s">
        <v>2051</v>
      </c>
      <c r="D1372" t="s">
        <v>7513</v>
      </c>
      <c r="E1372" s="8" t="s">
        <v>4065</v>
      </c>
    </row>
    <row r="1373" spans="1:5" x14ac:dyDescent="0.25">
      <c r="A1373" s="8" t="s">
        <v>4066</v>
      </c>
      <c r="B1373" t="s">
        <v>2187</v>
      </c>
      <c r="C1373" t="s">
        <v>2051</v>
      </c>
      <c r="D1373" t="s">
        <v>7514</v>
      </c>
      <c r="E1373" s="8" t="s">
        <v>4067</v>
      </c>
    </row>
    <row r="1374" spans="1:5" x14ac:dyDescent="0.25">
      <c r="A1374" s="8" t="s">
        <v>4068</v>
      </c>
      <c r="B1374" t="s">
        <v>2187</v>
      </c>
      <c r="C1374" t="s">
        <v>2113</v>
      </c>
      <c r="D1374" t="s">
        <v>6620</v>
      </c>
      <c r="E1374" s="8" t="s">
        <v>4069</v>
      </c>
    </row>
    <row r="1375" spans="1:5" x14ac:dyDescent="0.25">
      <c r="A1375" s="8" t="s">
        <v>4070</v>
      </c>
      <c r="B1375" t="s">
        <v>2187</v>
      </c>
      <c r="C1375" t="s">
        <v>2051</v>
      </c>
      <c r="D1375" t="s">
        <v>6620</v>
      </c>
      <c r="E1375" s="8" t="s">
        <v>4071</v>
      </c>
    </row>
    <row r="1376" spans="1:5" x14ac:dyDescent="0.25">
      <c r="A1376" s="8" t="s">
        <v>4072</v>
      </c>
      <c r="B1376" t="s">
        <v>2187</v>
      </c>
      <c r="C1376" t="s">
        <v>2110</v>
      </c>
      <c r="D1376" t="s">
        <v>6620</v>
      </c>
      <c r="E1376" s="8" t="s">
        <v>4054</v>
      </c>
    </row>
    <row r="1377" spans="1:5" x14ac:dyDescent="0.25">
      <c r="A1377" s="8" t="s">
        <v>4073</v>
      </c>
      <c r="B1377" t="s">
        <v>2187</v>
      </c>
      <c r="C1377" t="s">
        <v>2051</v>
      </c>
      <c r="D1377" t="s">
        <v>7515</v>
      </c>
      <c r="E1377" s="8" t="s">
        <v>4074</v>
      </c>
    </row>
    <row r="1378" spans="1:5" x14ac:dyDescent="0.25">
      <c r="A1378" s="8" t="s">
        <v>4075</v>
      </c>
      <c r="B1378" t="s">
        <v>4076</v>
      </c>
      <c r="C1378" t="s">
        <v>2051</v>
      </c>
      <c r="D1378" t="s">
        <v>7516</v>
      </c>
      <c r="E1378" s="8" t="s">
        <v>4077</v>
      </c>
    </row>
    <row r="1379" spans="1:5" x14ac:dyDescent="0.25">
      <c r="A1379" s="8" t="s">
        <v>4078</v>
      </c>
      <c r="B1379" t="s">
        <v>4079</v>
      </c>
      <c r="C1379" t="s">
        <v>2110</v>
      </c>
      <c r="D1379" t="s">
        <v>7517</v>
      </c>
      <c r="E1379" s="8" t="s">
        <v>814</v>
      </c>
    </row>
    <row r="1380" spans="1:5" x14ac:dyDescent="0.25">
      <c r="A1380" s="8" t="s">
        <v>4080</v>
      </c>
      <c r="B1380" t="s">
        <v>4081</v>
      </c>
      <c r="C1380" t="s">
        <v>2113</v>
      </c>
      <c r="D1380" t="s">
        <v>7512</v>
      </c>
      <c r="E1380" s="8" t="s">
        <v>1915</v>
      </c>
    </row>
    <row r="1381" spans="1:5" x14ac:dyDescent="0.25">
      <c r="A1381" s="8" t="s">
        <v>226</v>
      </c>
      <c r="B1381" t="s">
        <v>4082</v>
      </c>
      <c r="C1381" t="s">
        <v>2850</v>
      </c>
      <c r="D1381" t="s">
        <v>7448</v>
      </c>
      <c r="E1381" s="8" t="s">
        <v>1057</v>
      </c>
    </row>
    <row r="1382" spans="1:5" x14ac:dyDescent="0.25">
      <c r="A1382" s="8" t="s">
        <v>815</v>
      </c>
      <c r="B1382" t="s">
        <v>816</v>
      </c>
      <c r="C1382" t="s">
        <v>6591</v>
      </c>
      <c r="D1382" t="s">
        <v>7518</v>
      </c>
      <c r="E1382" s="8" t="s">
        <v>814</v>
      </c>
    </row>
    <row r="1383" spans="1:5" x14ac:dyDescent="0.25">
      <c r="A1383" s="8" t="s">
        <v>817</v>
      </c>
      <c r="B1383" t="s">
        <v>818</v>
      </c>
      <c r="C1383" t="s">
        <v>6613</v>
      </c>
      <c r="D1383" t="s">
        <v>7519</v>
      </c>
      <c r="E1383" s="8" t="s">
        <v>38</v>
      </c>
    </row>
    <row r="1384" spans="1:5" x14ac:dyDescent="0.25">
      <c r="A1384" s="8" t="s">
        <v>819</v>
      </c>
      <c r="B1384" t="s">
        <v>820</v>
      </c>
      <c r="C1384" t="s">
        <v>6692</v>
      </c>
      <c r="D1384" t="s">
        <v>7520</v>
      </c>
      <c r="E1384" s="8" t="s">
        <v>1915</v>
      </c>
    </row>
    <row r="1385" spans="1:5" x14ac:dyDescent="0.25">
      <c r="A1385" s="8" t="s">
        <v>821</v>
      </c>
      <c r="B1385" t="s">
        <v>822</v>
      </c>
      <c r="C1385" t="s">
        <v>6591</v>
      </c>
      <c r="D1385" t="s">
        <v>7521</v>
      </c>
      <c r="E1385" s="8" t="s">
        <v>29</v>
      </c>
    </row>
    <row r="1386" spans="1:5" x14ac:dyDescent="0.25">
      <c r="A1386" s="8" t="s">
        <v>823</v>
      </c>
      <c r="B1386" t="s">
        <v>824</v>
      </c>
      <c r="C1386" t="s">
        <v>6692</v>
      </c>
      <c r="D1386" t="s">
        <v>7522</v>
      </c>
      <c r="E1386" s="8" t="s">
        <v>29</v>
      </c>
    </row>
    <row r="1387" spans="1:5" x14ac:dyDescent="0.25">
      <c r="A1387" s="8" t="s">
        <v>825</v>
      </c>
      <c r="B1387" t="s">
        <v>1495</v>
      </c>
      <c r="C1387" t="s">
        <v>6692</v>
      </c>
      <c r="D1387" t="s">
        <v>7523</v>
      </c>
      <c r="E1387" s="8" t="s">
        <v>939</v>
      </c>
    </row>
    <row r="1388" spans="1:5" x14ac:dyDescent="0.25">
      <c r="A1388" s="8" t="s">
        <v>4083</v>
      </c>
      <c r="B1388" t="s">
        <v>4084</v>
      </c>
      <c r="C1388" t="s">
        <v>2051</v>
      </c>
      <c r="D1388" t="s">
        <v>7524</v>
      </c>
      <c r="E1388" s="8" t="s">
        <v>29</v>
      </c>
    </row>
    <row r="1389" spans="1:5" x14ac:dyDescent="0.25">
      <c r="A1389" s="8" t="s">
        <v>4085</v>
      </c>
      <c r="B1389" t="s">
        <v>4086</v>
      </c>
      <c r="C1389" t="s">
        <v>2110</v>
      </c>
      <c r="D1389" t="s">
        <v>7525</v>
      </c>
      <c r="E1389" s="8" t="s">
        <v>4087</v>
      </c>
    </row>
    <row r="1390" spans="1:5" x14ac:dyDescent="0.25">
      <c r="A1390" s="8" t="s">
        <v>4088</v>
      </c>
      <c r="B1390" t="s">
        <v>2737</v>
      </c>
      <c r="C1390" t="s">
        <v>2110</v>
      </c>
      <c r="D1390" t="s">
        <v>6912</v>
      </c>
      <c r="E1390" s="8" t="s">
        <v>1057</v>
      </c>
    </row>
    <row r="1391" spans="1:5" x14ac:dyDescent="0.25">
      <c r="A1391" s="8" t="s">
        <v>4089</v>
      </c>
      <c r="B1391" t="s">
        <v>4090</v>
      </c>
      <c r="C1391" t="s">
        <v>2051</v>
      </c>
      <c r="D1391" t="s">
        <v>7526</v>
      </c>
      <c r="E1391" s="8" t="s">
        <v>4091</v>
      </c>
    </row>
    <row r="1392" spans="1:5" x14ac:dyDescent="0.25">
      <c r="A1392" s="8" t="s">
        <v>4092</v>
      </c>
      <c r="B1392" t="s">
        <v>4093</v>
      </c>
      <c r="C1392" t="s">
        <v>2110</v>
      </c>
      <c r="D1392" t="s">
        <v>7472</v>
      </c>
      <c r="E1392" s="8" t="s">
        <v>1071</v>
      </c>
    </row>
    <row r="1393" spans="1:5" x14ac:dyDescent="0.25">
      <c r="A1393" s="8" t="s">
        <v>4094</v>
      </c>
      <c r="B1393" t="s">
        <v>4095</v>
      </c>
      <c r="C1393" t="s">
        <v>2051</v>
      </c>
      <c r="D1393" t="s">
        <v>7527</v>
      </c>
      <c r="E1393" s="8" t="s">
        <v>4096</v>
      </c>
    </row>
    <row r="1394" spans="1:5" x14ac:dyDescent="0.25">
      <c r="A1394" s="8" t="s">
        <v>4097</v>
      </c>
      <c r="B1394" t="s">
        <v>4098</v>
      </c>
      <c r="C1394" t="s">
        <v>2051</v>
      </c>
      <c r="D1394" t="s">
        <v>7528</v>
      </c>
      <c r="E1394" s="8" t="s">
        <v>4099</v>
      </c>
    </row>
    <row r="1395" spans="1:5" x14ac:dyDescent="0.25">
      <c r="A1395" s="8" t="s">
        <v>4100</v>
      </c>
      <c r="B1395" t="s">
        <v>4101</v>
      </c>
      <c r="C1395" t="s">
        <v>2051</v>
      </c>
      <c r="D1395" t="s">
        <v>7529</v>
      </c>
      <c r="E1395" s="8" t="s">
        <v>4102</v>
      </c>
    </row>
    <row r="1396" spans="1:5" x14ac:dyDescent="0.25">
      <c r="A1396" s="8" t="s">
        <v>4103</v>
      </c>
      <c r="B1396" t="s">
        <v>2187</v>
      </c>
      <c r="C1396" t="s">
        <v>2051</v>
      </c>
      <c r="D1396" t="s">
        <v>6620</v>
      </c>
      <c r="E1396" s="8" t="s">
        <v>1037</v>
      </c>
    </row>
    <row r="1397" spans="1:5" x14ac:dyDescent="0.25">
      <c r="A1397" s="8" t="s">
        <v>4104</v>
      </c>
      <c r="B1397" t="s">
        <v>4105</v>
      </c>
      <c r="C1397" t="s">
        <v>2051</v>
      </c>
      <c r="D1397" t="s">
        <v>7530</v>
      </c>
      <c r="E1397" s="8" t="s">
        <v>4106</v>
      </c>
    </row>
    <row r="1398" spans="1:5" x14ac:dyDescent="0.25">
      <c r="A1398" s="8" t="s">
        <v>4107</v>
      </c>
      <c r="B1398" t="s">
        <v>4108</v>
      </c>
      <c r="C1398" t="s">
        <v>2051</v>
      </c>
      <c r="D1398" t="s">
        <v>7531</v>
      </c>
      <c r="E1398" s="8" t="s">
        <v>4109</v>
      </c>
    </row>
    <row r="1399" spans="1:5" x14ac:dyDescent="0.25">
      <c r="A1399" s="8" t="s">
        <v>4110</v>
      </c>
      <c r="B1399" t="s">
        <v>4111</v>
      </c>
      <c r="C1399" t="s">
        <v>2051</v>
      </c>
      <c r="D1399" t="s">
        <v>7170</v>
      </c>
      <c r="E1399" s="8" t="s">
        <v>4112</v>
      </c>
    </row>
    <row r="1400" spans="1:5" x14ac:dyDescent="0.25">
      <c r="A1400" s="8" t="s">
        <v>1496</v>
      </c>
      <c r="B1400" t="s">
        <v>1497</v>
      </c>
      <c r="C1400" t="s">
        <v>6692</v>
      </c>
      <c r="D1400" t="s">
        <v>7532</v>
      </c>
      <c r="E1400" s="8" t="s">
        <v>1057</v>
      </c>
    </row>
    <row r="1401" spans="1:5" x14ac:dyDescent="0.25">
      <c r="A1401" s="8" t="s">
        <v>1498</v>
      </c>
      <c r="B1401" t="s">
        <v>1499</v>
      </c>
      <c r="C1401" t="s">
        <v>6591</v>
      </c>
      <c r="D1401" t="s">
        <v>7533</v>
      </c>
      <c r="E1401" s="8" t="s">
        <v>1929</v>
      </c>
    </row>
    <row r="1402" spans="1:5" x14ac:dyDescent="0.25">
      <c r="A1402" s="8" t="s">
        <v>1500</v>
      </c>
      <c r="B1402" t="s">
        <v>1501</v>
      </c>
      <c r="C1402" t="s">
        <v>6591</v>
      </c>
      <c r="D1402" t="s">
        <v>6797</v>
      </c>
      <c r="E1402" s="8" t="s">
        <v>1027</v>
      </c>
    </row>
    <row r="1403" spans="1:5" x14ac:dyDescent="0.25">
      <c r="A1403" s="8" t="s">
        <v>1502</v>
      </c>
      <c r="B1403" t="s">
        <v>1503</v>
      </c>
      <c r="C1403" t="s">
        <v>6692</v>
      </c>
      <c r="D1403" t="s">
        <v>7534</v>
      </c>
      <c r="E1403" s="8" t="s">
        <v>1027</v>
      </c>
    </row>
    <row r="1404" spans="1:5" x14ac:dyDescent="0.25">
      <c r="A1404" s="8" t="s">
        <v>227</v>
      </c>
      <c r="B1404" t="s">
        <v>998</v>
      </c>
      <c r="C1404" t="s">
        <v>1982</v>
      </c>
      <c r="D1404" t="s">
        <v>7448</v>
      </c>
      <c r="E1404" s="8" t="s">
        <v>1057</v>
      </c>
    </row>
    <row r="1405" spans="1:5" x14ac:dyDescent="0.25">
      <c r="A1405" s="8" t="s">
        <v>228</v>
      </c>
      <c r="B1405" t="s">
        <v>998</v>
      </c>
      <c r="C1405" t="s">
        <v>4113</v>
      </c>
      <c r="D1405" t="s">
        <v>7535</v>
      </c>
      <c r="E1405" s="8" t="s">
        <v>1057</v>
      </c>
    </row>
    <row r="1406" spans="1:5" x14ac:dyDescent="0.25">
      <c r="A1406" s="8" t="s">
        <v>229</v>
      </c>
      <c r="B1406" t="s">
        <v>998</v>
      </c>
      <c r="C1406" t="s">
        <v>2935</v>
      </c>
      <c r="D1406" t="s">
        <v>7536</v>
      </c>
      <c r="E1406" s="8" t="s">
        <v>1027</v>
      </c>
    </row>
    <row r="1407" spans="1:5" x14ac:dyDescent="0.25">
      <c r="A1407" s="8" t="s">
        <v>4114</v>
      </c>
      <c r="B1407" t="s">
        <v>4115</v>
      </c>
      <c r="C1407" t="s">
        <v>2051</v>
      </c>
      <c r="D1407" t="s">
        <v>7537</v>
      </c>
      <c r="E1407" s="8" t="s">
        <v>1057</v>
      </c>
    </row>
    <row r="1408" spans="1:5" x14ac:dyDescent="0.25">
      <c r="A1408" s="8" t="s">
        <v>4116</v>
      </c>
      <c r="B1408" t="s">
        <v>4117</v>
      </c>
      <c r="C1408" t="s">
        <v>2051</v>
      </c>
      <c r="D1408" t="s">
        <v>7538</v>
      </c>
      <c r="E1408" s="8" t="s">
        <v>1057</v>
      </c>
    </row>
    <row r="1409" spans="1:5" x14ac:dyDescent="0.25">
      <c r="A1409" s="8" t="s">
        <v>4118</v>
      </c>
      <c r="B1409" t="s">
        <v>4119</v>
      </c>
      <c r="C1409" t="s">
        <v>2051</v>
      </c>
      <c r="D1409" t="s">
        <v>6842</v>
      </c>
      <c r="E1409" s="8" t="s">
        <v>1504</v>
      </c>
    </row>
    <row r="1410" spans="1:5" x14ac:dyDescent="0.25">
      <c r="A1410" s="8" t="s">
        <v>4120</v>
      </c>
      <c r="B1410" t="s">
        <v>4121</v>
      </c>
      <c r="C1410" t="s">
        <v>2110</v>
      </c>
      <c r="D1410" t="s">
        <v>7539</v>
      </c>
      <c r="E1410" s="8" t="s">
        <v>4122</v>
      </c>
    </row>
    <row r="1411" spans="1:5" x14ac:dyDescent="0.25">
      <c r="A1411" s="8" t="s">
        <v>4123</v>
      </c>
      <c r="B1411" t="s">
        <v>3459</v>
      </c>
      <c r="C1411" t="s">
        <v>2113</v>
      </c>
      <c r="D1411" t="s">
        <v>6620</v>
      </c>
      <c r="E1411" s="8" t="s">
        <v>4122</v>
      </c>
    </row>
    <row r="1412" spans="1:5" x14ac:dyDescent="0.25">
      <c r="A1412" s="8" t="s">
        <v>4124</v>
      </c>
      <c r="B1412" t="s">
        <v>2187</v>
      </c>
      <c r="C1412" t="s">
        <v>2051</v>
      </c>
      <c r="D1412" t="s">
        <v>6620</v>
      </c>
      <c r="E1412" s="8" t="s">
        <v>4125</v>
      </c>
    </row>
    <row r="1413" spans="1:5" x14ac:dyDescent="0.25">
      <c r="A1413" s="8" t="s">
        <v>4126</v>
      </c>
      <c r="B1413" t="s">
        <v>4127</v>
      </c>
      <c r="C1413" t="s">
        <v>2051</v>
      </c>
      <c r="D1413" t="s">
        <v>7540</v>
      </c>
      <c r="E1413" s="8" t="s">
        <v>4128</v>
      </c>
    </row>
    <row r="1414" spans="1:5" x14ac:dyDescent="0.25">
      <c r="A1414" s="8" t="s">
        <v>4129</v>
      </c>
      <c r="B1414" t="s">
        <v>3838</v>
      </c>
      <c r="C1414" t="s">
        <v>2051</v>
      </c>
      <c r="D1414" t="s">
        <v>6703</v>
      </c>
      <c r="E1414" s="8" t="s">
        <v>4130</v>
      </c>
    </row>
    <row r="1415" spans="1:5" x14ac:dyDescent="0.25">
      <c r="A1415" s="8" t="s">
        <v>4131</v>
      </c>
      <c r="B1415" t="s">
        <v>4132</v>
      </c>
      <c r="C1415" t="s">
        <v>2051</v>
      </c>
      <c r="D1415" t="s">
        <v>7541</v>
      </c>
      <c r="E1415" s="8" t="s">
        <v>4133</v>
      </c>
    </row>
    <row r="1416" spans="1:5" x14ac:dyDescent="0.25">
      <c r="A1416" s="8" t="s">
        <v>4134</v>
      </c>
      <c r="B1416" t="s">
        <v>3459</v>
      </c>
      <c r="C1416" t="s">
        <v>2113</v>
      </c>
      <c r="D1416" t="s">
        <v>7542</v>
      </c>
      <c r="E1416" s="8" t="s">
        <v>4135</v>
      </c>
    </row>
    <row r="1417" spans="1:5" x14ac:dyDescent="0.25">
      <c r="A1417" s="8" t="s">
        <v>4136</v>
      </c>
      <c r="B1417" t="s">
        <v>3122</v>
      </c>
      <c r="C1417" t="s">
        <v>2110</v>
      </c>
      <c r="D1417" t="s">
        <v>7057</v>
      </c>
      <c r="E1417" s="8" t="s">
        <v>4135</v>
      </c>
    </row>
    <row r="1418" spans="1:5" x14ac:dyDescent="0.25">
      <c r="A1418" s="8" t="s">
        <v>4137</v>
      </c>
      <c r="B1418" t="s">
        <v>4138</v>
      </c>
      <c r="C1418" t="s">
        <v>2110</v>
      </c>
      <c r="D1418" t="s">
        <v>7543</v>
      </c>
      <c r="E1418" s="8" t="s">
        <v>1027</v>
      </c>
    </row>
    <row r="1419" spans="1:5" x14ac:dyDescent="0.25">
      <c r="A1419" s="8" t="s">
        <v>4139</v>
      </c>
      <c r="B1419" t="s">
        <v>4140</v>
      </c>
      <c r="C1419" t="s">
        <v>2113</v>
      </c>
      <c r="D1419" t="s">
        <v>7543</v>
      </c>
      <c r="E1419" s="8" t="s">
        <v>1027</v>
      </c>
    </row>
    <row r="1420" spans="1:5" x14ac:dyDescent="0.25">
      <c r="A1420" s="8" t="s">
        <v>4141</v>
      </c>
      <c r="B1420" t="s">
        <v>4142</v>
      </c>
      <c r="C1420" t="s">
        <v>6646</v>
      </c>
      <c r="D1420" t="s">
        <v>7544</v>
      </c>
      <c r="E1420" s="8" t="s">
        <v>1057</v>
      </c>
    </row>
    <row r="1421" spans="1:5" x14ac:dyDescent="0.25">
      <c r="A1421" s="8" t="s">
        <v>1505</v>
      </c>
      <c r="B1421" t="s">
        <v>1506</v>
      </c>
      <c r="C1421" t="s">
        <v>6591</v>
      </c>
      <c r="D1421" t="s">
        <v>7545</v>
      </c>
      <c r="E1421" s="8" t="s">
        <v>1057</v>
      </c>
    </row>
    <row r="1422" spans="1:5" x14ac:dyDescent="0.25">
      <c r="A1422" s="8" t="s">
        <v>1507</v>
      </c>
      <c r="B1422" t="s">
        <v>1508</v>
      </c>
      <c r="C1422" t="s">
        <v>6692</v>
      </c>
      <c r="D1422" t="s">
        <v>7546</v>
      </c>
      <c r="E1422" s="8" t="s">
        <v>38</v>
      </c>
    </row>
    <row r="1423" spans="1:5" x14ac:dyDescent="0.25">
      <c r="A1423" s="8" t="s">
        <v>654</v>
      </c>
      <c r="B1423" t="s">
        <v>656</v>
      </c>
      <c r="C1423" t="s">
        <v>6591</v>
      </c>
      <c r="D1423" t="s">
        <v>6597</v>
      </c>
      <c r="E1423" s="8" t="s">
        <v>655</v>
      </c>
    </row>
    <row r="1424" spans="1:5" x14ac:dyDescent="0.25">
      <c r="A1424" s="8" t="s">
        <v>657</v>
      </c>
      <c r="B1424" t="s">
        <v>658</v>
      </c>
      <c r="C1424" t="s">
        <v>6591</v>
      </c>
      <c r="D1424" t="s">
        <v>7547</v>
      </c>
      <c r="E1424" s="8" t="s">
        <v>940</v>
      </c>
    </row>
    <row r="1425" spans="1:5" x14ac:dyDescent="0.25">
      <c r="A1425" s="8" t="s">
        <v>659</v>
      </c>
      <c r="B1425" t="s">
        <v>660</v>
      </c>
      <c r="C1425" t="s">
        <v>6591</v>
      </c>
      <c r="D1425" t="s">
        <v>7548</v>
      </c>
      <c r="E1425" s="8" t="s">
        <v>1504</v>
      </c>
    </row>
    <row r="1426" spans="1:5" x14ac:dyDescent="0.25">
      <c r="A1426" s="8" t="s">
        <v>4143</v>
      </c>
      <c r="B1426" t="s">
        <v>2435</v>
      </c>
      <c r="C1426" t="s">
        <v>2113</v>
      </c>
      <c r="D1426" t="s">
        <v>6597</v>
      </c>
      <c r="E1426" s="8" t="s">
        <v>814</v>
      </c>
    </row>
    <row r="1427" spans="1:5" x14ac:dyDescent="0.25">
      <c r="A1427" s="8" t="s">
        <v>4144</v>
      </c>
      <c r="B1427" t="s">
        <v>2150</v>
      </c>
      <c r="C1427" t="s">
        <v>2110</v>
      </c>
      <c r="D1427" t="s">
        <v>6602</v>
      </c>
      <c r="E1427" s="8" t="s">
        <v>24</v>
      </c>
    </row>
    <row r="1428" spans="1:5" x14ac:dyDescent="0.25">
      <c r="A1428" s="8" t="s">
        <v>4145</v>
      </c>
      <c r="B1428" t="s">
        <v>4146</v>
      </c>
      <c r="C1428" t="s">
        <v>2113</v>
      </c>
      <c r="D1428" t="s">
        <v>7549</v>
      </c>
      <c r="E1428" s="8" t="s">
        <v>4147</v>
      </c>
    </row>
    <row r="1429" spans="1:5" x14ac:dyDescent="0.25">
      <c r="A1429" s="8" t="s">
        <v>4148</v>
      </c>
      <c r="B1429" t="s">
        <v>4149</v>
      </c>
      <c r="C1429" t="s">
        <v>2051</v>
      </c>
      <c r="D1429" t="s">
        <v>7550</v>
      </c>
      <c r="E1429" s="8" t="s">
        <v>4150</v>
      </c>
    </row>
    <row r="1430" spans="1:5" x14ac:dyDescent="0.25">
      <c r="A1430" s="8" t="s">
        <v>4151</v>
      </c>
      <c r="B1430" t="s">
        <v>2743</v>
      </c>
      <c r="C1430" t="s">
        <v>2051</v>
      </c>
      <c r="D1430" t="s">
        <v>6914</v>
      </c>
      <c r="E1430" s="8" t="s">
        <v>4152</v>
      </c>
    </row>
    <row r="1431" spans="1:5" x14ac:dyDescent="0.25">
      <c r="A1431" s="8" t="s">
        <v>4153</v>
      </c>
      <c r="B1431" t="s">
        <v>4154</v>
      </c>
      <c r="C1431" t="s">
        <v>2110</v>
      </c>
      <c r="D1431" t="s">
        <v>7551</v>
      </c>
      <c r="E1431" s="8" t="s">
        <v>4155</v>
      </c>
    </row>
    <row r="1432" spans="1:5" x14ac:dyDescent="0.25">
      <c r="A1432" s="8" t="s">
        <v>4156</v>
      </c>
      <c r="B1432" t="s">
        <v>4157</v>
      </c>
      <c r="C1432" t="s">
        <v>2113</v>
      </c>
      <c r="D1432" t="s">
        <v>7552</v>
      </c>
      <c r="E1432" s="8" t="s">
        <v>4155</v>
      </c>
    </row>
    <row r="1433" spans="1:5" x14ac:dyDescent="0.25">
      <c r="A1433" s="8" t="s">
        <v>4158</v>
      </c>
      <c r="B1433" t="s">
        <v>4159</v>
      </c>
      <c r="C1433" t="s">
        <v>2110</v>
      </c>
      <c r="D1433" t="s">
        <v>7553</v>
      </c>
      <c r="E1433" s="8" t="s">
        <v>1027</v>
      </c>
    </row>
    <row r="1434" spans="1:5" x14ac:dyDescent="0.25">
      <c r="A1434" s="8" t="s">
        <v>4160</v>
      </c>
      <c r="B1434" t="s">
        <v>4161</v>
      </c>
      <c r="C1434" t="s">
        <v>2113</v>
      </c>
      <c r="D1434" t="s">
        <v>7553</v>
      </c>
      <c r="E1434" s="8" t="s">
        <v>1027</v>
      </c>
    </row>
    <row r="1435" spans="1:5" x14ac:dyDescent="0.25">
      <c r="A1435" s="8" t="s">
        <v>4162</v>
      </c>
      <c r="B1435" t="s">
        <v>3459</v>
      </c>
      <c r="C1435" t="s">
        <v>2113</v>
      </c>
      <c r="D1435" t="s">
        <v>6620</v>
      </c>
      <c r="E1435" s="8" t="s">
        <v>4163</v>
      </c>
    </row>
    <row r="1436" spans="1:5" x14ac:dyDescent="0.25">
      <c r="A1436" s="8" t="s">
        <v>4164</v>
      </c>
      <c r="B1436" t="s">
        <v>2248</v>
      </c>
      <c r="C1436" t="s">
        <v>2110</v>
      </c>
      <c r="D1436" t="s">
        <v>6776</v>
      </c>
      <c r="E1436" s="8" t="s">
        <v>655</v>
      </c>
    </row>
    <row r="1437" spans="1:5" x14ac:dyDescent="0.25">
      <c r="A1437" s="8" t="s">
        <v>4165</v>
      </c>
      <c r="B1437" t="s">
        <v>4166</v>
      </c>
      <c r="C1437" t="s">
        <v>2113</v>
      </c>
      <c r="D1437" t="s">
        <v>6776</v>
      </c>
      <c r="E1437" s="8" t="s">
        <v>655</v>
      </c>
    </row>
    <row r="1438" spans="1:5" x14ac:dyDescent="0.25">
      <c r="A1438" s="8" t="s">
        <v>4167</v>
      </c>
      <c r="B1438" t="s">
        <v>3459</v>
      </c>
      <c r="C1438" t="s">
        <v>2113</v>
      </c>
      <c r="D1438" t="s">
        <v>6620</v>
      </c>
      <c r="E1438" s="8" t="s">
        <v>4168</v>
      </c>
    </row>
    <row r="1439" spans="1:5" x14ac:dyDescent="0.25">
      <c r="A1439" s="8" t="s">
        <v>4169</v>
      </c>
      <c r="B1439" t="s">
        <v>2351</v>
      </c>
      <c r="C1439" t="s">
        <v>2110</v>
      </c>
      <c r="D1439" t="s">
        <v>6597</v>
      </c>
      <c r="E1439" s="8" t="s">
        <v>4170</v>
      </c>
    </row>
    <row r="1440" spans="1:5" x14ac:dyDescent="0.25">
      <c r="A1440" s="8" t="s">
        <v>4171</v>
      </c>
      <c r="B1440" t="s">
        <v>4172</v>
      </c>
      <c r="C1440" t="s">
        <v>6646</v>
      </c>
      <c r="D1440" t="s">
        <v>7554</v>
      </c>
      <c r="E1440" s="8" t="s">
        <v>1066</v>
      </c>
    </row>
    <row r="1441" spans="1:5" x14ac:dyDescent="0.25">
      <c r="A1441" s="8" t="s">
        <v>230</v>
      </c>
      <c r="B1441" t="s">
        <v>231</v>
      </c>
      <c r="C1441" t="s">
        <v>3275</v>
      </c>
      <c r="D1441" t="s">
        <v>7153</v>
      </c>
      <c r="E1441" s="8" t="s">
        <v>1057</v>
      </c>
    </row>
    <row r="1442" spans="1:5" x14ac:dyDescent="0.25">
      <c r="A1442" s="8" t="s">
        <v>4173</v>
      </c>
      <c r="B1442" t="s">
        <v>2187</v>
      </c>
      <c r="C1442" t="s">
        <v>2051</v>
      </c>
      <c r="D1442" t="s">
        <v>6620</v>
      </c>
      <c r="E1442" s="8" t="s">
        <v>4174</v>
      </c>
    </row>
    <row r="1443" spans="1:5" x14ac:dyDescent="0.25">
      <c r="A1443" s="8" t="s">
        <v>1887</v>
      </c>
      <c r="B1443" t="s">
        <v>998</v>
      </c>
      <c r="C1443" t="s">
        <v>2884</v>
      </c>
      <c r="D1443" t="s">
        <v>7555</v>
      </c>
      <c r="E1443" s="8" t="s">
        <v>1057</v>
      </c>
    </row>
    <row r="1444" spans="1:5" x14ac:dyDescent="0.25">
      <c r="A1444" s="8" t="s">
        <v>4175</v>
      </c>
      <c r="B1444" t="s">
        <v>4176</v>
      </c>
      <c r="C1444" t="s">
        <v>2110</v>
      </c>
      <c r="D1444" t="s">
        <v>7312</v>
      </c>
      <c r="E1444" s="8" t="s">
        <v>1057</v>
      </c>
    </row>
    <row r="1445" spans="1:5" x14ac:dyDescent="0.25">
      <c r="A1445" s="8" t="s">
        <v>4177</v>
      </c>
      <c r="B1445" t="s">
        <v>4178</v>
      </c>
      <c r="C1445" t="s">
        <v>2110</v>
      </c>
      <c r="D1445" t="s">
        <v>7320</v>
      </c>
      <c r="E1445" s="8" t="s">
        <v>1057</v>
      </c>
    </row>
    <row r="1446" spans="1:5" x14ac:dyDescent="0.25">
      <c r="A1446" s="8" t="s">
        <v>4179</v>
      </c>
      <c r="B1446" t="s">
        <v>2670</v>
      </c>
      <c r="C1446" t="s">
        <v>2110</v>
      </c>
      <c r="D1446" t="s">
        <v>6751</v>
      </c>
      <c r="E1446" s="8" t="s">
        <v>1057</v>
      </c>
    </row>
    <row r="1447" spans="1:5" x14ac:dyDescent="0.25">
      <c r="A1447" s="8" t="s">
        <v>4180</v>
      </c>
      <c r="B1447" t="s">
        <v>2325</v>
      </c>
      <c r="C1447" t="s">
        <v>2110</v>
      </c>
      <c r="D1447" t="s">
        <v>6617</v>
      </c>
      <c r="E1447" s="8" t="s">
        <v>1057</v>
      </c>
    </row>
    <row r="1448" spans="1:5" x14ac:dyDescent="0.25">
      <c r="A1448" s="8" t="s">
        <v>4181</v>
      </c>
      <c r="B1448" t="s">
        <v>4182</v>
      </c>
      <c r="C1448" t="s">
        <v>2110</v>
      </c>
      <c r="D1448" t="s">
        <v>7343</v>
      </c>
      <c r="E1448" s="8" t="s">
        <v>1057</v>
      </c>
    </row>
    <row r="1449" spans="1:5" x14ac:dyDescent="0.25">
      <c r="A1449" s="8" t="s">
        <v>4183</v>
      </c>
      <c r="B1449" t="s">
        <v>4184</v>
      </c>
      <c r="C1449" t="s">
        <v>2110</v>
      </c>
      <c r="D1449" t="s">
        <v>7315</v>
      </c>
      <c r="E1449" s="8" t="s">
        <v>1057</v>
      </c>
    </row>
    <row r="1450" spans="1:5" x14ac:dyDescent="0.25">
      <c r="A1450" s="8" t="s">
        <v>4185</v>
      </c>
      <c r="B1450" t="s">
        <v>4186</v>
      </c>
      <c r="C1450" t="s">
        <v>2110</v>
      </c>
      <c r="D1450" t="s">
        <v>7474</v>
      </c>
      <c r="E1450" s="8" t="s">
        <v>1057</v>
      </c>
    </row>
    <row r="1451" spans="1:5" x14ac:dyDescent="0.25">
      <c r="A1451" s="8" t="s">
        <v>4187</v>
      </c>
      <c r="B1451" t="s">
        <v>2435</v>
      </c>
      <c r="C1451" t="s">
        <v>2113</v>
      </c>
      <c r="D1451" t="s">
        <v>6597</v>
      </c>
      <c r="E1451" s="8" t="s">
        <v>4170</v>
      </c>
    </row>
    <row r="1452" spans="1:5" x14ac:dyDescent="0.25">
      <c r="A1452" s="8" t="s">
        <v>4188</v>
      </c>
      <c r="B1452" t="s">
        <v>4189</v>
      </c>
      <c r="C1452" t="s">
        <v>2051</v>
      </c>
      <c r="D1452" t="s">
        <v>7556</v>
      </c>
      <c r="E1452" s="8" t="s">
        <v>3773</v>
      </c>
    </row>
    <row r="1453" spans="1:5" x14ac:dyDescent="0.25">
      <c r="A1453" s="8" t="s">
        <v>4190</v>
      </c>
      <c r="B1453" t="s">
        <v>4191</v>
      </c>
      <c r="C1453" t="s">
        <v>2113</v>
      </c>
      <c r="D1453" t="s">
        <v>7557</v>
      </c>
      <c r="E1453" s="8" t="s">
        <v>1069</v>
      </c>
    </row>
    <row r="1454" spans="1:5" x14ac:dyDescent="0.25">
      <c r="A1454" s="8" t="s">
        <v>4192</v>
      </c>
      <c r="B1454" t="s">
        <v>2090</v>
      </c>
      <c r="C1454" t="s">
        <v>2110</v>
      </c>
      <c r="D1454" t="s">
        <v>6716</v>
      </c>
      <c r="E1454" s="8" t="s">
        <v>1069</v>
      </c>
    </row>
    <row r="1455" spans="1:5" x14ac:dyDescent="0.25">
      <c r="A1455" s="8" t="s">
        <v>4193</v>
      </c>
      <c r="B1455" t="s">
        <v>4194</v>
      </c>
      <c r="C1455" t="s">
        <v>2051</v>
      </c>
      <c r="D1455" t="s">
        <v>7558</v>
      </c>
      <c r="E1455" s="8" t="s">
        <v>1027</v>
      </c>
    </row>
    <row r="1456" spans="1:5" x14ac:dyDescent="0.25">
      <c r="A1456" s="8" t="s">
        <v>4195</v>
      </c>
      <c r="B1456" t="s">
        <v>4196</v>
      </c>
      <c r="C1456" t="s">
        <v>2110</v>
      </c>
      <c r="D1456" t="s">
        <v>7559</v>
      </c>
      <c r="E1456" s="8" t="s">
        <v>1049</v>
      </c>
    </row>
    <row r="1457" spans="1:5" x14ac:dyDescent="0.25">
      <c r="A1457" s="8" t="s">
        <v>4197</v>
      </c>
      <c r="B1457" t="s">
        <v>4198</v>
      </c>
      <c r="C1457" t="s">
        <v>2113</v>
      </c>
      <c r="D1457" t="s">
        <v>7559</v>
      </c>
      <c r="E1457" s="8" t="s">
        <v>1049</v>
      </c>
    </row>
    <row r="1458" spans="1:5" x14ac:dyDescent="0.25">
      <c r="A1458" s="8" t="s">
        <v>4199</v>
      </c>
      <c r="B1458" t="s">
        <v>2435</v>
      </c>
      <c r="C1458" t="s">
        <v>2113</v>
      </c>
      <c r="D1458" t="s">
        <v>6597</v>
      </c>
      <c r="E1458" s="8" t="s">
        <v>38</v>
      </c>
    </row>
    <row r="1459" spans="1:5" x14ac:dyDescent="0.25">
      <c r="A1459" s="8" t="s">
        <v>4200</v>
      </c>
      <c r="B1459" t="s">
        <v>4201</v>
      </c>
      <c r="C1459" t="s">
        <v>2051</v>
      </c>
      <c r="D1459" t="s">
        <v>7424</v>
      </c>
      <c r="E1459" s="8" t="s">
        <v>1066</v>
      </c>
    </row>
    <row r="1460" spans="1:5" x14ac:dyDescent="0.25">
      <c r="A1460" s="8" t="s">
        <v>4202</v>
      </c>
      <c r="B1460" t="s">
        <v>4203</v>
      </c>
      <c r="C1460" t="s">
        <v>2110</v>
      </c>
      <c r="D1460" t="s">
        <v>7073</v>
      </c>
      <c r="E1460" s="8" t="s">
        <v>1057</v>
      </c>
    </row>
    <row r="1461" spans="1:5" x14ac:dyDescent="0.25">
      <c r="A1461" s="8" t="s">
        <v>661</v>
      </c>
      <c r="B1461" t="s">
        <v>662</v>
      </c>
      <c r="C1461" t="s">
        <v>6591</v>
      </c>
      <c r="D1461" t="s">
        <v>6676</v>
      </c>
      <c r="E1461" s="8" t="s">
        <v>1057</v>
      </c>
    </row>
    <row r="1462" spans="1:5" x14ac:dyDescent="0.25">
      <c r="A1462" s="8" t="s">
        <v>663</v>
      </c>
      <c r="B1462" t="s">
        <v>664</v>
      </c>
      <c r="C1462" t="s">
        <v>6692</v>
      </c>
      <c r="D1462" t="s">
        <v>7560</v>
      </c>
      <c r="E1462" s="8" t="s">
        <v>1057</v>
      </c>
    </row>
    <row r="1463" spans="1:5" x14ac:dyDescent="0.25">
      <c r="A1463" s="8" t="s">
        <v>665</v>
      </c>
      <c r="B1463" t="s">
        <v>667</v>
      </c>
      <c r="C1463" t="s">
        <v>6591</v>
      </c>
      <c r="D1463" t="s">
        <v>7561</v>
      </c>
      <c r="E1463" s="8" t="s">
        <v>666</v>
      </c>
    </row>
    <row r="1464" spans="1:5" x14ac:dyDescent="0.25">
      <c r="A1464" s="8" t="s">
        <v>4204</v>
      </c>
      <c r="B1464" t="s">
        <v>4166</v>
      </c>
      <c r="C1464" t="s">
        <v>2113</v>
      </c>
      <c r="D1464" t="s">
        <v>6776</v>
      </c>
      <c r="E1464" s="8" t="s">
        <v>1057</v>
      </c>
    </row>
    <row r="1465" spans="1:5" x14ac:dyDescent="0.25">
      <c r="A1465" s="8" t="s">
        <v>4205</v>
      </c>
      <c r="B1465" t="s">
        <v>2248</v>
      </c>
      <c r="C1465" t="s">
        <v>2110</v>
      </c>
      <c r="D1465" t="s">
        <v>6776</v>
      </c>
      <c r="E1465" s="8" t="s">
        <v>1057</v>
      </c>
    </row>
    <row r="1466" spans="1:5" x14ac:dyDescent="0.25">
      <c r="A1466" s="8" t="s">
        <v>4206</v>
      </c>
      <c r="B1466" t="s">
        <v>4207</v>
      </c>
      <c r="C1466" t="s">
        <v>2051</v>
      </c>
      <c r="D1466" t="s">
        <v>7562</v>
      </c>
      <c r="E1466" s="8" t="s">
        <v>1057</v>
      </c>
    </row>
    <row r="1467" spans="1:5" x14ac:dyDescent="0.25">
      <c r="A1467" s="8" t="s">
        <v>4208</v>
      </c>
      <c r="B1467" t="s">
        <v>2226</v>
      </c>
      <c r="C1467" t="s">
        <v>2110</v>
      </c>
      <c r="D1467" t="s">
        <v>6762</v>
      </c>
      <c r="E1467" s="8" t="s">
        <v>1057</v>
      </c>
    </row>
    <row r="1468" spans="1:5" x14ac:dyDescent="0.25">
      <c r="A1468" s="8" t="s">
        <v>4209</v>
      </c>
      <c r="B1468" t="s">
        <v>4210</v>
      </c>
      <c r="C1468" t="s">
        <v>2051</v>
      </c>
      <c r="D1468" t="s">
        <v>7563</v>
      </c>
      <c r="E1468" s="8" t="s">
        <v>4211</v>
      </c>
    </row>
    <row r="1469" spans="1:5" x14ac:dyDescent="0.25">
      <c r="A1469" s="8" t="s">
        <v>4212</v>
      </c>
      <c r="B1469" t="s">
        <v>4213</v>
      </c>
      <c r="C1469" t="s">
        <v>2051</v>
      </c>
      <c r="D1469" t="s">
        <v>7564</v>
      </c>
      <c r="E1469" s="8" t="s">
        <v>4214</v>
      </c>
    </row>
    <row r="1470" spans="1:5" x14ac:dyDescent="0.25">
      <c r="A1470" s="8" t="s">
        <v>4215</v>
      </c>
      <c r="B1470" t="s">
        <v>2187</v>
      </c>
      <c r="C1470" t="s">
        <v>2051</v>
      </c>
      <c r="D1470" t="s">
        <v>7565</v>
      </c>
      <c r="E1470" s="8" t="s">
        <v>4216</v>
      </c>
    </row>
    <row r="1471" spans="1:5" x14ac:dyDescent="0.25">
      <c r="A1471" s="8" t="s">
        <v>4217</v>
      </c>
      <c r="B1471" t="s">
        <v>4218</v>
      </c>
      <c r="C1471" t="s">
        <v>2051</v>
      </c>
      <c r="D1471" t="s">
        <v>7566</v>
      </c>
      <c r="E1471" s="8" t="s">
        <v>4219</v>
      </c>
    </row>
    <row r="1472" spans="1:5" x14ac:dyDescent="0.25">
      <c r="A1472" s="8" t="s">
        <v>4220</v>
      </c>
      <c r="B1472" t="s">
        <v>4221</v>
      </c>
      <c r="C1472" t="s">
        <v>2051</v>
      </c>
      <c r="D1472" t="s">
        <v>7567</v>
      </c>
      <c r="E1472" s="8" t="s">
        <v>4222</v>
      </c>
    </row>
    <row r="1473" spans="1:5" x14ac:dyDescent="0.25">
      <c r="A1473" s="8" t="s">
        <v>4223</v>
      </c>
      <c r="B1473" t="s">
        <v>2245</v>
      </c>
      <c r="C1473" t="s">
        <v>2051</v>
      </c>
      <c r="D1473" t="s">
        <v>6775</v>
      </c>
      <c r="E1473" s="8" t="s">
        <v>4224</v>
      </c>
    </row>
    <row r="1474" spans="1:5" x14ac:dyDescent="0.25">
      <c r="A1474" s="8" t="s">
        <v>4225</v>
      </c>
      <c r="B1474" t="s">
        <v>4226</v>
      </c>
      <c r="C1474" t="s">
        <v>2110</v>
      </c>
      <c r="D1474" t="s">
        <v>7568</v>
      </c>
      <c r="E1474" s="8" t="s">
        <v>29</v>
      </c>
    </row>
    <row r="1475" spans="1:5" x14ac:dyDescent="0.25">
      <c r="A1475" s="8" t="s">
        <v>4227</v>
      </c>
      <c r="B1475" t="s">
        <v>4228</v>
      </c>
      <c r="C1475" t="s">
        <v>2051</v>
      </c>
      <c r="D1475" t="s">
        <v>7569</v>
      </c>
      <c r="E1475" s="8" t="s">
        <v>4229</v>
      </c>
    </row>
    <row r="1476" spans="1:5" x14ac:dyDescent="0.25">
      <c r="A1476" s="8" t="s">
        <v>4230</v>
      </c>
      <c r="B1476" t="s">
        <v>2187</v>
      </c>
      <c r="C1476" t="s">
        <v>2051</v>
      </c>
      <c r="D1476" t="s">
        <v>7570</v>
      </c>
      <c r="E1476" s="8" t="s">
        <v>4231</v>
      </c>
    </row>
    <row r="1477" spans="1:5" x14ac:dyDescent="0.25">
      <c r="A1477" s="8" t="s">
        <v>4232</v>
      </c>
      <c r="B1477" t="s">
        <v>2435</v>
      </c>
      <c r="C1477" t="s">
        <v>2113</v>
      </c>
      <c r="D1477" t="s">
        <v>6597</v>
      </c>
      <c r="E1477" s="8" t="s">
        <v>1057</v>
      </c>
    </row>
    <row r="1478" spans="1:5" x14ac:dyDescent="0.25">
      <c r="A1478" s="8" t="s">
        <v>4233</v>
      </c>
      <c r="B1478" t="s">
        <v>4234</v>
      </c>
      <c r="C1478" t="s">
        <v>2113</v>
      </c>
      <c r="D1478" t="s">
        <v>7571</v>
      </c>
      <c r="E1478" s="8" t="s">
        <v>1043</v>
      </c>
    </row>
    <row r="1479" spans="1:5" x14ac:dyDescent="0.25">
      <c r="A1479" s="8" t="s">
        <v>4235</v>
      </c>
      <c r="B1479" t="s">
        <v>2232</v>
      </c>
      <c r="C1479" t="s">
        <v>2051</v>
      </c>
      <c r="D1479" t="s">
        <v>6816</v>
      </c>
      <c r="E1479" s="8" t="s">
        <v>4236</v>
      </c>
    </row>
    <row r="1480" spans="1:5" x14ac:dyDescent="0.25">
      <c r="A1480" s="8" t="s">
        <v>4237</v>
      </c>
      <c r="B1480" t="s">
        <v>4238</v>
      </c>
      <c r="C1480" t="s">
        <v>2413</v>
      </c>
      <c r="D1480" t="s">
        <v>7526</v>
      </c>
      <c r="E1480" s="8" t="s">
        <v>1057</v>
      </c>
    </row>
    <row r="1481" spans="1:5" x14ac:dyDescent="0.25">
      <c r="A1481" s="8" t="s">
        <v>232</v>
      </c>
      <c r="B1481" t="s">
        <v>998</v>
      </c>
      <c r="C1481" t="s">
        <v>2935</v>
      </c>
      <c r="D1481" t="s">
        <v>7572</v>
      </c>
      <c r="E1481" s="8" t="s">
        <v>29</v>
      </c>
    </row>
    <row r="1482" spans="1:5" x14ac:dyDescent="0.25">
      <c r="A1482" s="8" t="s">
        <v>668</v>
      </c>
      <c r="B1482" t="s">
        <v>669</v>
      </c>
      <c r="C1482" t="s">
        <v>6591</v>
      </c>
      <c r="D1482" t="s">
        <v>7275</v>
      </c>
      <c r="E1482" s="8" t="s">
        <v>1057</v>
      </c>
    </row>
    <row r="1483" spans="1:5" x14ac:dyDescent="0.25">
      <c r="A1483" s="8" t="s">
        <v>670</v>
      </c>
      <c r="B1483" t="s">
        <v>671</v>
      </c>
      <c r="C1483" t="s">
        <v>6591</v>
      </c>
      <c r="D1483" t="s">
        <v>7573</v>
      </c>
      <c r="E1483" s="8" t="s">
        <v>29</v>
      </c>
    </row>
    <row r="1484" spans="1:5" x14ac:dyDescent="0.25">
      <c r="A1484" s="8" t="s">
        <v>4239</v>
      </c>
      <c r="B1484" t="s">
        <v>2351</v>
      </c>
      <c r="C1484" t="s">
        <v>2110</v>
      </c>
      <c r="D1484" t="s">
        <v>6597</v>
      </c>
      <c r="E1484" s="8" t="s">
        <v>1057</v>
      </c>
    </row>
    <row r="1485" spans="1:5" x14ac:dyDescent="0.25">
      <c r="A1485" s="8" t="s">
        <v>4240</v>
      </c>
      <c r="B1485" t="s">
        <v>4241</v>
      </c>
      <c r="C1485" t="s">
        <v>2110</v>
      </c>
      <c r="D1485" t="s">
        <v>7574</v>
      </c>
      <c r="E1485" s="8" t="s">
        <v>29</v>
      </c>
    </row>
    <row r="1486" spans="1:5" x14ac:dyDescent="0.25">
      <c r="A1486" s="8" t="s">
        <v>4242</v>
      </c>
      <c r="B1486" t="s">
        <v>3313</v>
      </c>
      <c r="C1486" t="s">
        <v>2051</v>
      </c>
      <c r="D1486" t="s">
        <v>6921</v>
      </c>
      <c r="E1486" s="8" t="s">
        <v>1027</v>
      </c>
    </row>
    <row r="1487" spans="1:5" x14ac:dyDescent="0.25">
      <c r="A1487" s="8" t="s">
        <v>4243</v>
      </c>
      <c r="B1487" t="s">
        <v>4244</v>
      </c>
      <c r="C1487" t="s">
        <v>2110</v>
      </c>
      <c r="D1487" t="s">
        <v>7326</v>
      </c>
      <c r="E1487" s="8" t="s">
        <v>1027</v>
      </c>
    </row>
    <row r="1488" spans="1:5" x14ac:dyDescent="0.25">
      <c r="A1488" s="8" t="s">
        <v>4245</v>
      </c>
      <c r="B1488" t="s">
        <v>3459</v>
      </c>
      <c r="C1488" t="s">
        <v>2113</v>
      </c>
      <c r="D1488" t="s">
        <v>6620</v>
      </c>
      <c r="E1488" s="8" t="s">
        <v>666</v>
      </c>
    </row>
    <row r="1489" spans="1:5" x14ac:dyDescent="0.25">
      <c r="A1489" s="8" t="s">
        <v>4246</v>
      </c>
      <c r="B1489" t="s">
        <v>4247</v>
      </c>
      <c r="C1489" t="s">
        <v>2110</v>
      </c>
      <c r="D1489" t="s">
        <v>7575</v>
      </c>
      <c r="E1489" s="8" t="s">
        <v>666</v>
      </c>
    </row>
    <row r="1490" spans="1:5" x14ac:dyDescent="0.25">
      <c r="A1490" s="8" t="s">
        <v>4248</v>
      </c>
      <c r="B1490" t="s">
        <v>3687</v>
      </c>
      <c r="C1490" t="s">
        <v>2110</v>
      </c>
      <c r="D1490" t="s">
        <v>7332</v>
      </c>
      <c r="E1490" s="8" t="s">
        <v>937</v>
      </c>
    </row>
    <row r="1491" spans="1:5" x14ac:dyDescent="0.25">
      <c r="A1491" s="8" t="s">
        <v>4249</v>
      </c>
      <c r="B1491" t="s">
        <v>4250</v>
      </c>
      <c r="C1491" t="s">
        <v>2113</v>
      </c>
      <c r="D1491" t="s">
        <v>7525</v>
      </c>
      <c r="E1491" s="8" t="s">
        <v>4087</v>
      </c>
    </row>
    <row r="1492" spans="1:5" x14ac:dyDescent="0.25">
      <c r="A1492" s="8" t="s">
        <v>4251</v>
      </c>
      <c r="B1492" t="s">
        <v>2090</v>
      </c>
      <c r="C1492" t="s">
        <v>2110</v>
      </c>
      <c r="D1492" t="s">
        <v>6716</v>
      </c>
      <c r="E1492" s="8" t="s">
        <v>29</v>
      </c>
    </row>
    <row r="1493" spans="1:5" x14ac:dyDescent="0.25">
      <c r="A1493" s="8" t="s">
        <v>4252</v>
      </c>
      <c r="B1493" t="s">
        <v>3604</v>
      </c>
      <c r="C1493" t="s">
        <v>2051</v>
      </c>
      <c r="D1493" t="s">
        <v>7374</v>
      </c>
      <c r="E1493" s="8" t="s">
        <v>1052</v>
      </c>
    </row>
    <row r="1494" spans="1:5" x14ac:dyDescent="0.25">
      <c r="A1494" s="8" t="s">
        <v>672</v>
      </c>
      <c r="B1494" t="s">
        <v>673</v>
      </c>
      <c r="C1494" t="s">
        <v>6591</v>
      </c>
      <c r="D1494" t="s">
        <v>7576</v>
      </c>
      <c r="E1494" s="8" t="s">
        <v>1027</v>
      </c>
    </row>
    <row r="1495" spans="1:5" x14ac:dyDescent="0.25">
      <c r="A1495" s="8" t="s">
        <v>4253</v>
      </c>
      <c r="B1495" t="s">
        <v>4254</v>
      </c>
      <c r="C1495" t="s">
        <v>2113</v>
      </c>
      <c r="D1495" t="s">
        <v>7364</v>
      </c>
      <c r="E1495" s="8" t="s">
        <v>3562</v>
      </c>
    </row>
    <row r="1496" spans="1:5" x14ac:dyDescent="0.25">
      <c r="A1496" s="8" t="s">
        <v>4255</v>
      </c>
      <c r="B1496" t="s">
        <v>4256</v>
      </c>
      <c r="C1496" t="s">
        <v>2051</v>
      </c>
      <c r="D1496" t="s">
        <v>7577</v>
      </c>
      <c r="E1496" s="8" t="s">
        <v>4257</v>
      </c>
    </row>
    <row r="1497" spans="1:5" x14ac:dyDescent="0.25">
      <c r="A1497" s="8" t="s">
        <v>4258</v>
      </c>
      <c r="B1497" t="s">
        <v>4259</v>
      </c>
      <c r="C1497" t="s">
        <v>2110</v>
      </c>
      <c r="D1497" t="s">
        <v>7578</v>
      </c>
      <c r="E1497" s="8" t="s">
        <v>4236</v>
      </c>
    </row>
    <row r="1498" spans="1:5" x14ac:dyDescent="0.25">
      <c r="A1498" s="8" t="s">
        <v>4260</v>
      </c>
      <c r="B1498" t="s">
        <v>2150</v>
      </c>
      <c r="C1498" t="s">
        <v>2051</v>
      </c>
      <c r="D1498" t="s">
        <v>6602</v>
      </c>
      <c r="E1498" s="8" t="s">
        <v>810</v>
      </c>
    </row>
    <row r="1499" spans="1:5" x14ac:dyDescent="0.25">
      <c r="A1499" s="8" t="s">
        <v>4261</v>
      </c>
      <c r="B1499" t="s">
        <v>2187</v>
      </c>
      <c r="C1499" t="s">
        <v>2051</v>
      </c>
      <c r="D1499" t="s">
        <v>7579</v>
      </c>
      <c r="E1499" s="8" t="s">
        <v>4262</v>
      </c>
    </row>
    <row r="1500" spans="1:5" x14ac:dyDescent="0.25">
      <c r="A1500" s="8" t="s">
        <v>4263</v>
      </c>
      <c r="B1500" t="s">
        <v>4264</v>
      </c>
      <c r="C1500" t="s">
        <v>2113</v>
      </c>
      <c r="D1500" t="s">
        <v>7580</v>
      </c>
      <c r="E1500" s="8" t="s">
        <v>4265</v>
      </c>
    </row>
    <row r="1501" spans="1:5" x14ac:dyDescent="0.25">
      <c r="A1501" s="8" t="s">
        <v>4266</v>
      </c>
      <c r="B1501" t="s">
        <v>4267</v>
      </c>
      <c r="C1501" t="s">
        <v>2110</v>
      </c>
      <c r="D1501" t="s">
        <v>7581</v>
      </c>
      <c r="E1501" s="8" t="s">
        <v>4265</v>
      </c>
    </row>
    <row r="1502" spans="1:5" x14ac:dyDescent="0.25">
      <c r="A1502" s="8" t="s">
        <v>4268</v>
      </c>
      <c r="B1502" t="s">
        <v>4269</v>
      </c>
      <c r="C1502" t="s">
        <v>2110</v>
      </c>
      <c r="D1502" t="s">
        <v>7549</v>
      </c>
      <c r="E1502" s="8" t="s">
        <v>4147</v>
      </c>
    </row>
    <row r="1503" spans="1:5" x14ac:dyDescent="0.25">
      <c r="A1503" s="8" t="s">
        <v>4270</v>
      </c>
      <c r="B1503" t="s">
        <v>4271</v>
      </c>
      <c r="C1503" t="s">
        <v>2051</v>
      </c>
      <c r="D1503" t="s">
        <v>7582</v>
      </c>
      <c r="E1503" s="8" t="s">
        <v>937</v>
      </c>
    </row>
    <row r="1504" spans="1:5" x14ac:dyDescent="0.25">
      <c r="A1504" s="8" t="s">
        <v>4272</v>
      </c>
      <c r="B1504" t="s">
        <v>4273</v>
      </c>
      <c r="C1504" t="s">
        <v>2051</v>
      </c>
      <c r="D1504" t="s">
        <v>7583</v>
      </c>
      <c r="E1504" s="8" t="s">
        <v>35</v>
      </c>
    </row>
    <row r="1505" spans="1:5" x14ac:dyDescent="0.25">
      <c r="A1505" s="8" t="s">
        <v>674</v>
      </c>
      <c r="B1505" t="s">
        <v>675</v>
      </c>
      <c r="C1505" t="s">
        <v>7091</v>
      </c>
      <c r="D1505" t="s">
        <v>6620</v>
      </c>
      <c r="E1505" s="8" t="s">
        <v>1057</v>
      </c>
    </row>
    <row r="1506" spans="1:5" x14ac:dyDescent="0.25">
      <c r="A1506" s="8" t="s">
        <v>676</v>
      </c>
      <c r="B1506" t="s">
        <v>677</v>
      </c>
      <c r="C1506" t="s">
        <v>6692</v>
      </c>
      <c r="D1506" t="s">
        <v>7584</v>
      </c>
      <c r="E1506" s="8" t="s">
        <v>1929</v>
      </c>
    </row>
    <row r="1507" spans="1:5" x14ac:dyDescent="0.25">
      <c r="A1507" s="8" t="s">
        <v>4274</v>
      </c>
      <c r="B1507" t="s">
        <v>4275</v>
      </c>
      <c r="C1507" t="s">
        <v>2051</v>
      </c>
      <c r="D1507" t="s">
        <v>6786</v>
      </c>
      <c r="E1507" s="8" t="s">
        <v>1581</v>
      </c>
    </row>
    <row r="1508" spans="1:5" x14ac:dyDescent="0.25">
      <c r="A1508" s="8" t="s">
        <v>4276</v>
      </c>
      <c r="B1508" t="s">
        <v>4277</v>
      </c>
      <c r="C1508" t="s">
        <v>2113</v>
      </c>
      <c r="D1508" t="s">
        <v>7585</v>
      </c>
      <c r="E1508" s="8" t="s">
        <v>1027</v>
      </c>
    </row>
    <row r="1509" spans="1:5" x14ac:dyDescent="0.25">
      <c r="A1509" s="8" t="s">
        <v>4278</v>
      </c>
      <c r="B1509" t="s">
        <v>4279</v>
      </c>
      <c r="C1509" t="s">
        <v>2110</v>
      </c>
      <c r="D1509" t="s">
        <v>7585</v>
      </c>
      <c r="E1509" s="8" t="s">
        <v>1027</v>
      </c>
    </row>
    <row r="1510" spans="1:5" x14ac:dyDescent="0.25">
      <c r="A1510" s="8" t="s">
        <v>4280</v>
      </c>
      <c r="B1510" t="s">
        <v>4281</v>
      </c>
      <c r="C1510" t="s">
        <v>2113</v>
      </c>
      <c r="D1510" t="s">
        <v>7586</v>
      </c>
      <c r="E1510" s="8" t="s">
        <v>427</v>
      </c>
    </row>
    <row r="1511" spans="1:5" x14ac:dyDescent="0.25">
      <c r="A1511" s="8" t="s">
        <v>4282</v>
      </c>
      <c r="B1511" t="s">
        <v>2187</v>
      </c>
      <c r="C1511" t="s">
        <v>2051</v>
      </c>
      <c r="D1511" t="s">
        <v>7507</v>
      </c>
      <c r="E1511" s="8" t="s">
        <v>4283</v>
      </c>
    </row>
    <row r="1512" spans="1:5" x14ac:dyDescent="0.25">
      <c r="A1512" s="8" t="s">
        <v>4284</v>
      </c>
      <c r="B1512" t="s">
        <v>2221</v>
      </c>
      <c r="C1512" t="s">
        <v>2051</v>
      </c>
      <c r="D1512" t="s">
        <v>6760</v>
      </c>
      <c r="E1512" s="8" t="s">
        <v>4285</v>
      </c>
    </row>
    <row r="1513" spans="1:5" x14ac:dyDescent="0.25">
      <c r="A1513" s="8" t="s">
        <v>4286</v>
      </c>
      <c r="B1513" t="s">
        <v>4287</v>
      </c>
      <c r="C1513" t="s">
        <v>2113</v>
      </c>
      <c r="D1513" t="s">
        <v>7587</v>
      </c>
      <c r="E1513" s="8" t="s">
        <v>4288</v>
      </c>
    </row>
    <row r="1514" spans="1:5" x14ac:dyDescent="0.25">
      <c r="A1514" s="8" t="s">
        <v>4289</v>
      </c>
      <c r="B1514" t="s">
        <v>4290</v>
      </c>
      <c r="C1514" t="s">
        <v>2110</v>
      </c>
      <c r="D1514" t="s">
        <v>7588</v>
      </c>
      <c r="E1514" s="8" t="s">
        <v>4288</v>
      </c>
    </row>
    <row r="1515" spans="1:5" x14ac:dyDescent="0.25">
      <c r="A1515" s="8" t="s">
        <v>233</v>
      </c>
      <c r="B1515" t="s">
        <v>234</v>
      </c>
      <c r="C1515" t="s">
        <v>7589</v>
      </c>
      <c r="D1515" t="s">
        <v>7155</v>
      </c>
      <c r="E1515" s="8" t="s">
        <v>1027</v>
      </c>
    </row>
    <row r="1516" spans="1:5" x14ac:dyDescent="0.25">
      <c r="A1516" s="8" t="s">
        <v>4291</v>
      </c>
      <c r="B1516" t="s">
        <v>4018</v>
      </c>
      <c r="C1516" t="s">
        <v>2051</v>
      </c>
      <c r="D1516" t="s">
        <v>7497</v>
      </c>
      <c r="E1516" s="8" t="s">
        <v>1057</v>
      </c>
    </row>
    <row r="1517" spans="1:5" x14ac:dyDescent="0.25">
      <c r="A1517" s="8" t="s">
        <v>4292</v>
      </c>
      <c r="B1517" t="s">
        <v>2715</v>
      </c>
      <c r="C1517" t="s">
        <v>2051</v>
      </c>
      <c r="D1517" t="s">
        <v>6621</v>
      </c>
      <c r="E1517" s="8" t="s">
        <v>1057</v>
      </c>
    </row>
    <row r="1518" spans="1:5" x14ac:dyDescent="0.25">
      <c r="A1518" s="8" t="s">
        <v>4293</v>
      </c>
      <c r="B1518" t="s">
        <v>2277</v>
      </c>
      <c r="C1518" t="s">
        <v>2113</v>
      </c>
      <c r="D1518" t="s">
        <v>6786</v>
      </c>
      <c r="E1518" s="8" t="s">
        <v>4294</v>
      </c>
    </row>
    <row r="1519" spans="1:5" x14ac:dyDescent="0.25">
      <c r="A1519" s="8" t="s">
        <v>4295</v>
      </c>
      <c r="B1519" t="s">
        <v>2321</v>
      </c>
      <c r="C1519" t="s">
        <v>2110</v>
      </c>
      <c r="D1519" t="s">
        <v>6786</v>
      </c>
      <c r="E1519" s="8" t="s">
        <v>4294</v>
      </c>
    </row>
    <row r="1520" spans="1:5" x14ac:dyDescent="0.25">
      <c r="A1520" s="8" t="s">
        <v>4296</v>
      </c>
      <c r="B1520" t="s">
        <v>4297</v>
      </c>
      <c r="C1520" t="s">
        <v>2110</v>
      </c>
      <c r="D1520" t="s">
        <v>7450</v>
      </c>
      <c r="E1520" s="8" t="s">
        <v>1027</v>
      </c>
    </row>
    <row r="1521" spans="1:5" x14ac:dyDescent="0.25">
      <c r="A1521" s="8" t="s">
        <v>4298</v>
      </c>
      <c r="B1521" t="s">
        <v>4166</v>
      </c>
      <c r="C1521" t="s">
        <v>2113</v>
      </c>
      <c r="D1521" t="s">
        <v>6776</v>
      </c>
      <c r="E1521" s="8" t="s">
        <v>1049</v>
      </c>
    </row>
    <row r="1522" spans="1:5" x14ac:dyDescent="0.25">
      <c r="A1522" s="8" t="s">
        <v>4299</v>
      </c>
      <c r="B1522" t="s">
        <v>4300</v>
      </c>
      <c r="C1522" t="s">
        <v>2051</v>
      </c>
      <c r="D1522" t="s">
        <v>7590</v>
      </c>
      <c r="E1522" s="8" t="s">
        <v>1066</v>
      </c>
    </row>
    <row r="1523" spans="1:5" x14ac:dyDescent="0.25">
      <c r="A1523" s="8" t="s">
        <v>4301</v>
      </c>
      <c r="B1523" t="s">
        <v>998</v>
      </c>
      <c r="D1523" t="s">
        <v>7591</v>
      </c>
      <c r="E1523" s="8" t="s">
        <v>1057</v>
      </c>
    </row>
    <row r="1524" spans="1:5" x14ac:dyDescent="0.25">
      <c r="A1524" s="8" t="s">
        <v>1582</v>
      </c>
      <c r="B1524" t="s">
        <v>1583</v>
      </c>
      <c r="C1524" t="s">
        <v>7058</v>
      </c>
      <c r="D1524" t="s">
        <v>7592</v>
      </c>
      <c r="E1524" s="8" t="s">
        <v>1057</v>
      </c>
    </row>
    <row r="1525" spans="1:5" x14ac:dyDescent="0.25">
      <c r="A1525" s="8" t="s">
        <v>1584</v>
      </c>
      <c r="B1525" t="s">
        <v>1585</v>
      </c>
      <c r="C1525" t="s">
        <v>7058</v>
      </c>
      <c r="D1525" t="s">
        <v>7593</v>
      </c>
      <c r="E1525" s="8" t="s">
        <v>1027</v>
      </c>
    </row>
    <row r="1526" spans="1:5" x14ac:dyDescent="0.25">
      <c r="A1526" s="8" t="s">
        <v>4302</v>
      </c>
      <c r="B1526" t="s">
        <v>4303</v>
      </c>
      <c r="C1526" t="s">
        <v>6646</v>
      </c>
      <c r="D1526" t="s">
        <v>4304</v>
      </c>
      <c r="E1526" s="8" t="s">
        <v>1057</v>
      </c>
    </row>
    <row r="1527" spans="1:5" x14ac:dyDescent="0.25">
      <c r="A1527" s="8" t="s">
        <v>4305</v>
      </c>
      <c r="B1527" t="s">
        <v>4306</v>
      </c>
      <c r="C1527" t="s">
        <v>2051</v>
      </c>
      <c r="D1527" t="s">
        <v>7594</v>
      </c>
      <c r="E1527" s="8" t="s">
        <v>4307</v>
      </c>
    </row>
    <row r="1528" spans="1:5" x14ac:dyDescent="0.25">
      <c r="A1528" s="8" t="s">
        <v>4308</v>
      </c>
      <c r="B1528" t="s">
        <v>4121</v>
      </c>
      <c r="C1528" t="s">
        <v>2051</v>
      </c>
      <c r="D1528" t="s">
        <v>7539</v>
      </c>
      <c r="E1528" s="8" t="s">
        <v>4309</v>
      </c>
    </row>
    <row r="1529" spans="1:5" x14ac:dyDescent="0.25">
      <c r="A1529" s="8" t="s">
        <v>4310</v>
      </c>
      <c r="B1529" t="s">
        <v>4311</v>
      </c>
      <c r="C1529" t="s">
        <v>2110</v>
      </c>
      <c r="D1529" t="s">
        <v>7595</v>
      </c>
      <c r="E1529" s="8" t="s">
        <v>4312</v>
      </c>
    </row>
    <row r="1530" spans="1:5" x14ac:dyDescent="0.25">
      <c r="A1530" s="8" t="s">
        <v>4313</v>
      </c>
      <c r="B1530" t="s">
        <v>4314</v>
      </c>
      <c r="C1530" t="s">
        <v>2051</v>
      </c>
      <c r="D1530" t="s">
        <v>7596</v>
      </c>
      <c r="E1530" s="8" t="s">
        <v>4315</v>
      </c>
    </row>
    <row r="1531" spans="1:5" x14ac:dyDescent="0.25">
      <c r="A1531" s="8" t="s">
        <v>4316</v>
      </c>
      <c r="B1531" t="s">
        <v>4317</v>
      </c>
      <c r="C1531" t="s">
        <v>2113</v>
      </c>
      <c r="D1531" t="s">
        <v>7597</v>
      </c>
      <c r="E1531" s="8" t="s">
        <v>4312</v>
      </c>
    </row>
    <row r="1532" spans="1:5" x14ac:dyDescent="0.25">
      <c r="A1532" s="8" t="s">
        <v>4318</v>
      </c>
      <c r="B1532" t="s">
        <v>2469</v>
      </c>
      <c r="C1532" t="s">
        <v>2113</v>
      </c>
      <c r="D1532" t="s">
        <v>6846</v>
      </c>
      <c r="E1532" s="8" t="s">
        <v>1027</v>
      </c>
    </row>
    <row r="1533" spans="1:5" x14ac:dyDescent="0.25">
      <c r="A1533" s="8" t="s">
        <v>4319</v>
      </c>
      <c r="B1533" t="s">
        <v>2248</v>
      </c>
      <c r="C1533" t="s">
        <v>2110</v>
      </c>
      <c r="D1533" t="s">
        <v>6776</v>
      </c>
      <c r="E1533" s="8" t="s">
        <v>1049</v>
      </c>
    </row>
    <row r="1534" spans="1:5" x14ac:dyDescent="0.25">
      <c r="A1534" s="8" t="s">
        <v>4320</v>
      </c>
      <c r="B1534" t="s">
        <v>4321</v>
      </c>
      <c r="C1534" t="s">
        <v>2113</v>
      </c>
      <c r="D1534" t="s">
        <v>7416</v>
      </c>
      <c r="E1534" s="8" t="s">
        <v>3779</v>
      </c>
    </row>
    <row r="1535" spans="1:5" x14ac:dyDescent="0.25">
      <c r="A1535" s="8" t="s">
        <v>1587</v>
      </c>
      <c r="B1535" t="s">
        <v>1588</v>
      </c>
      <c r="C1535" t="s">
        <v>6594</v>
      </c>
      <c r="D1535" t="s">
        <v>6845</v>
      </c>
      <c r="E1535" s="8" t="s">
        <v>1057</v>
      </c>
    </row>
    <row r="1536" spans="1:5" x14ac:dyDescent="0.25">
      <c r="A1536" s="8" t="s">
        <v>4322</v>
      </c>
      <c r="B1536" t="s">
        <v>4323</v>
      </c>
      <c r="C1536" t="s">
        <v>2113</v>
      </c>
      <c r="D1536" t="s">
        <v>7375</v>
      </c>
      <c r="E1536" s="8" t="s">
        <v>1920</v>
      </c>
    </row>
    <row r="1537" spans="1:5" x14ac:dyDescent="0.25">
      <c r="A1537" s="8" t="s">
        <v>4324</v>
      </c>
      <c r="B1537" t="s">
        <v>4325</v>
      </c>
      <c r="C1537" t="s">
        <v>2113</v>
      </c>
      <c r="D1537" t="s">
        <v>7195</v>
      </c>
      <c r="E1537" s="8" t="s">
        <v>1046</v>
      </c>
    </row>
    <row r="1538" spans="1:5" x14ac:dyDescent="0.25">
      <c r="A1538" s="8" t="s">
        <v>4326</v>
      </c>
      <c r="B1538" t="s">
        <v>4327</v>
      </c>
      <c r="C1538" t="s">
        <v>2110</v>
      </c>
      <c r="D1538" t="s">
        <v>7586</v>
      </c>
      <c r="E1538" s="8" t="s">
        <v>427</v>
      </c>
    </row>
    <row r="1539" spans="1:5" x14ac:dyDescent="0.25">
      <c r="A1539" s="8" t="s">
        <v>4328</v>
      </c>
      <c r="B1539" t="s">
        <v>998</v>
      </c>
      <c r="E1539" s="8" t="s">
        <v>1057</v>
      </c>
    </row>
    <row r="1540" spans="1:5" x14ac:dyDescent="0.25">
      <c r="A1540" s="8" t="s">
        <v>4329</v>
      </c>
      <c r="B1540" t="s">
        <v>4330</v>
      </c>
      <c r="C1540" t="s">
        <v>2113</v>
      </c>
      <c r="D1540" t="s">
        <v>7598</v>
      </c>
      <c r="E1540" s="8" t="s">
        <v>4170</v>
      </c>
    </row>
    <row r="1541" spans="1:5" x14ac:dyDescent="0.25">
      <c r="A1541" s="8" t="s">
        <v>4331</v>
      </c>
      <c r="B1541" t="s">
        <v>4332</v>
      </c>
      <c r="C1541" t="s">
        <v>2051</v>
      </c>
      <c r="D1541" t="s">
        <v>7599</v>
      </c>
      <c r="E1541" s="8" t="s">
        <v>1057</v>
      </c>
    </row>
    <row r="1542" spans="1:5" x14ac:dyDescent="0.25">
      <c r="A1542" s="8" t="s">
        <v>4333</v>
      </c>
      <c r="B1542" t="s">
        <v>4334</v>
      </c>
      <c r="C1542" t="s">
        <v>2110</v>
      </c>
      <c r="D1542" t="s">
        <v>7598</v>
      </c>
      <c r="E1542" s="8" t="s">
        <v>4170</v>
      </c>
    </row>
    <row r="1543" spans="1:5" x14ac:dyDescent="0.25">
      <c r="A1543" s="8" t="s">
        <v>4335</v>
      </c>
      <c r="B1543" t="s">
        <v>2670</v>
      </c>
      <c r="C1543" t="s">
        <v>2051</v>
      </c>
      <c r="D1543" t="s">
        <v>6751</v>
      </c>
      <c r="E1543" s="8" t="s">
        <v>4336</v>
      </c>
    </row>
    <row r="1544" spans="1:5" x14ac:dyDescent="0.25">
      <c r="A1544" s="8" t="s">
        <v>4337</v>
      </c>
      <c r="B1544" t="s">
        <v>4338</v>
      </c>
      <c r="C1544" t="s">
        <v>2051</v>
      </c>
      <c r="D1544" t="s">
        <v>7600</v>
      </c>
      <c r="E1544" s="8" t="s">
        <v>4339</v>
      </c>
    </row>
    <row r="1545" spans="1:5" x14ac:dyDescent="0.25">
      <c r="A1545" s="8" t="s">
        <v>1589</v>
      </c>
      <c r="B1545" t="s">
        <v>1590</v>
      </c>
      <c r="C1545" t="s">
        <v>6692</v>
      </c>
      <c r="D1545" t="s">
        <v>7601</v>
      </c>
      <c r="E1545" s="8" t="s">
        <v>1027</v>
      </c>
    </row>
    <row r="1546" spans="1:5" x14ac:dyDescent="0.25">
      <c r="A1546" s="8" t="s">
        <v>1591</v>
      </c>
      <c r="B1546" t="s">
        <v>1592</v>
      </c>
      <c r="C1546" t="s">
        <v>6692</v>
      </c>
      <c r="D1546" t="s">
        <v>7602</v>
      </c>
      <c r="E1546" s="8" t="s">
        <v>1043</v>
      </c>
    </row>
    <row r="1547" spans="1:5" x14ac:dyDescent="0.25">
      <c r="A1547" s="8" t="s">
        <v>1888</v>
      </c>
      <c r="B1547" t="s">
        <v>40</v>
      </c>
      <c r="C1547" t="s">
        <v>3098</v>
      </c>
      <c r="D1547" t="s">
        <v>7048</v>
      </c>
      <c r="E1547" s="8" t="s">
        <v>1057</v>
      </c>
    </row>
    <row r="1548" spans="1:5" x14ac:dyDescent="0.25">
      <c r="A1548" s="8" t="s">
        <v>4340</v>
      </c>
      <c r="B1548" t="s">
        <v>3143</v>
      </c>
      <c r="C1548" t="s">
        <v>2051</v>
      </c>
      <c r="D1548" t="s">
        <v>7603</v>
      </c>
      <c r="E1548" s="8" t="s">
        <v>1929</v>
      </c>
    </row>
    <row r="1549" spans="1:5" x14ac:dyDescent="0.25">
      <c r="A1549" s="8" t="s">
        <v>4341</v>
      </c>
      <c r="B1549" t="s">
        <v>4342</v>
      </c>
      <c r="C1549" t="s">
        <v>2051</v>
      </c>
      <c r="D1549" t="s">
        <v>7604</v>
      </c>
      <c r="E1549" s="8" t="s">
        <v>4343</v>
      </c>
    </row>
    <row r="1550" spans="1:5" x14ac:dyDescent="0.25">
      <c r="A1550" s="8" t="s">
        <v>4344</v>
      </c>
      <c r="B1550" t="s">
        <v>4345</v>
      </c>
      <c r="C1550" t="s">
        <v>2051</v>
      </c>
      <c r="D1550" t="s">
        <v>7605</v>
      </c>
      <c r="E1550" s="8" t="s">
        <v>4346</v>
      </c>
    </row>
    <row r="1551" spans="1:5" x14ac:dyDescent="0.25">
      <c r="A1551" s="8" t="s">
        <v>4347</v>
      </c>
      <c r="B1551" t="s">
        <v>4348</v>
      </c>
      <c r="C1551" t="s">
        <v>2113</v>
      </c>
      <c r="D1551" t="s">
        <v>7606</v>
      </c>
      <c r="E1551" s="8" t="s">
        <v>3742</v>
      </c>
    </row>
    <row r="1552" spans="1:5" x14ac:dyDescent="0.25">
      <c r="A1552" s="8" t="s">
        <v>4349</v>
      </c>
      <c r="B1552" t="s">
        <v>998</v>
      </c>
      <c r="D1552" t="s">
        <v>7607</v>
      </c>
      <c r="E1552" s="8" t="s">
        <v>1057</v>
      </c>
    </row>
    <row r="1553" spans="1:5" x14ac:dyDescent="0.25">
      <c r="A1553" s="8" t="s">
        <v>1593</v>
      </c>
      <c r="B1553" t="s">
        <v>998</v>
      </c>
      <c r="C1553" t="s">
        <v>2075</v>
      </c>
      <c r="D1553" t="s">
        <v>7608</v>
      </c>
      <c r="E1553" s="8" t="s">
        <v>939</v>
      </c>
    </row>
    <row r="1554" spans="1:5" x14ac:dyDescent="0.25">
      <c r="A1554" s="8" t="s">
        <v>4350</v>
      </c>
      <c r="B1554" t="s">
        <v>4351</v>
      </c>
      <c r="C1554" t="s">
        <v>2110</v>
      </c>
      <c r="D1554" t="s">
        <v>7311</v>
      </c>
      <c r="E1554" s="8" t="s">
        <v>1057</v>
      </c>
    </row>
    <row r="1555" spans="1:5" x14ac:dyDescent="0.25">
      <c r="A1555" s="8" t="s">
        <v>4352</v>
      </c>
      <c r="B1555" t="s">
        <v>2090</v>
      </c>
      <c r="C1555" t="s">
        <v>2051</v>
      </c>
      <c r="D1555" t="s">
        <v>6716</v>
      </c>
      <c r="E1555" s="8" t="s">
        <v>4353</v>
      </c>
    </row>
    <row r="1556" spans="1:5" x14ac:dyDescent="0.25">
      <c r="A1556" s="8" t="s">
        <v>4354</v>
      </c>
      <c r="B1556" t="s">
        <v>4355</v>
      </c>
      <c r="C1556" t="s">
        <v>2051</v>
      </c>
      <c r="D1556" t="s">
        <v>7609</v>
      </c>
      <c r="E1556" s="8" t="s">
        <v>4356</v>
      </c>
    </row>
    <row r="1557" spans="1:5" x14ac:dyDescent="0.25">
      <c r="A1557" s="8" t="s">
        <v>235</v>
      </c>
      <c r="B1557" t="s">
        <v>998</v>
      </c>
      <c r="C1557" t="s">
        <v>7066</v>
      </c>
      <c r="D1557" t="s">
        <v>7089</v>
      </c>
      <c r="E1557" s="8" t="s">
        <v>1027</v>
      </c>
    </row>
    <row r="1558" spans="1:5" x14ac:dyDescent="0.25">
      <c r="A1558" s="8" t="s">
        <v>4357</v>
      </c>
      <c r="B1558" t="s">
        <v>4184</v>
      </c>
      <c r="C1558" t="s">
        <v>2051</v>
      </c>
      <c r="D1558" t="s">
        <v>7315</v>
      </c>
      <c r="E1558" s="8" t="s">
        <v>4358</v>
      </c>
    </row>
    <row r="1559" spans="1:5" x14ac:dyDescent="0.25">
      <c r="A1559" s="8" t="s">
        <v>4359</v>
      </c>
      <c r="B1559" t="s">
        <v>4360</v>
      </c>
      <c r="C1559" t="s">
        <v>2110</v>
      </c>
      <c r="D1559" t="s">
        <v>7449</v>
      </c>
      <c r="E1559" s="8" t="s">
        <v>1057</v>
      </c>
    </row>
    <row r="1560" spans="1:5" x14ac:dyDescent="0.25">
      <c r="A1560" s="8" t="s">
        <v>4361</v>
      </c>
      <c r="B1560" t="s">
        <v>4362</v>
      </c>
      <c r="C1560" t="s">
        <v>2051</v>
      </c>
      <c r="D1560" t="s">
        <v>7610</v>
      </c>
      <c r="E1560" s="8" t="s">
        <v>936</v>
      </c>
    </row>
    <row r="1561" spans="1:5" x14ac:dyDescent="0.25">
      <c r="A1561" s="8" t="s">
        <v>4363</v>
      </c>
      <c r="B1561" t="s">
        <v>4364</v>
      </c>
      <c r="C1561" t="s">
        <v>2051</v>
      </c>
      <c r="D1561" t="s">
        <v>7611</v>
      </c>
      <c r="E1561" s="8" t="s">
        <v>4365</v>
      </c>
    </row>
    <row r="1562" spans="1:5" x14ac:dyDescent="0.25">
      <c r="A1562" s="8" t="s">
        <v>1594</v>
      </c>
      <c r="B1562" t="s">
        <v>1595</v>
      </c>
      <c r="C1562" t="s">
        <v>6594</v>
      </c>
      <c r="D1562" t="s">
        <v>7303</v>
      </c>
      <c r="E1562" s="8" t="s">
        <v>1057</v>
      </c>
    </row>
    <row r="1563" spans="1:5" x14ac:dyDescent="0.25">
      <c r="A1563" s="8" t="s">
        <v>4366</v>
      </c>
      <c r="B1563" t="s">
        <v>4367</v>
      </c>
      <c r="C1563" t="s">
        <v>2113</v>
      </c>
      <c r="D1563" t="s">
        <v>7612</v>
      </c>
      <c r="E1563" s="8" t="s">
        <v>4236</v>
      </c>
    </row>
    <row r="1564" spans="1:5" x14ac:dyDescent="0.25">
      <c r="A1564" s="8" t="s">
        <v>4368</v>
      </c>
      <c r="B1564" t="s">
        <v>2248</v>
      </c>
      <c r="C1564" t="s">
        <v>2051</v>
      </c>
      <c r="D1564" t="s">
        <v>6776</v>
      </c>
      <c r="E1564" s="8" t="s">
        <v>4369</v>
      </c>
    </row>
    <row r="1565" spans="1:5" x14ac:dyDescent="0.25">
      <c r="A1565" s="8" t="s">
        <v>4370</v>
      </c>
      <c r="B1565" t="s">
        <v>2955</v>
      </c>
      <c r="C1565" t="s">
        <v>2113</v>
      </c>
      <c r="D1565" t="s">
        <v>6716</v>
      </c>
      <c r="E1565" s="8" t="s">
        <v>3569</v>
      </c>
    </row>
    <row r="1566" spans="1:5" x14ac:dyDescent="0.25">
      <c r="A1566" s="8" t="s">
        <v>1596</v>
      </c>
      <c r="B1566" t="s">
        <v>1597</v>
      </c>
      <c r="C1566" t="s">
        <v>6591</v>
      </c>
      <c r="D1566" t="s">
        <v>6632</v>
      </c>
      <c r="E1566" s="8" t="s">
        <v>1057</v>
      </c>
    </row>
    <row r="1567" spans="1:5" x14ac:dyDescent="0.25">
      <c r="A1567" s="8" t="s">
        <v>1598</v>
      </c>
      <c r="B1567" t="s">
        <v>896</v>
      </c>
      <c r="C1567" t="s">
        <v>6594</v>
      </c>
      <c r="D1567" t="s">
        <v>7613</v>
      </c>
      <c r="E1567" s="8" t="s">
        <v>1057</v>
      </c>
    </row>
    <row r="1568" spans="1:5" x14ac:dyDescent="0.25">
      <c r="A1568" s="8" t="s">
        <v>4371</v>
      </c>
      <c r="B1568" t="s">
        <v>998</v>
      </c>
      <c r="D1568" t="s">
        <v>7101</v>
      </c>
      <c r="E1568" s="8" t="s">
        <v>1057</v>
      </c>
    </row>
    <row r="1569" spans="1:5" x14ac:dyDescent="0.25">
      <c r="A1569" s="8" t="s">
        <v>4372</v>
      </c>
      <c r="B1569" t="s">
        <v>998</v>
      </c>
      <c r="E1569" s="8" t="s">
        <v>1057</v>
      </c>
    </row>
    <row r="1570" spans="1:5" x14ac:dyDescent="0.25">
      <c r="A1570" s="8" t="s">
        <v>4373</v>
      </c>
      <c r="B1570" t="s">
        <v>998</v>
      </c>
      <c r="D1570" t="s">
        <v>7108</v>
      </c>
      <c r="E1570" s="8" t="s">
        <v>1057</v>
      </c>
    </row>
    <row r="1571" spans="1:5" x14ac:dyDescent="0.25">
      <c r="A1571" s="8" t="s">
        <v>4374</v>
      </c>
      <c r="B1571" t="s">
        <v>998</v>
      </c>
      <c r="D1571" t="s">
        <v>4375</v>
      </c>
      <c r="E1571" s="8" t="s">
        <v>1057</v>
      </c>
    </row>
    <row r="1572" spans="1:5" x14ac:dyDescent="0.25">
      <c r="A1572" s="8" t="s">
        <v>4376</v>
      </c>
      <c r="B1572" t="s">
        <v>998</v>
      </c>
      <c r="D1572" t="s">
        <v>7614</v>
      </c>
      <c r="E1572" s="8" t="s">
        <v>1057</v>
      </c>
    </row>
    <row r="1573" spans="1:5" x14ac:dyDescent="0.25">
      <c r="A1573" s="8" t="s">
        <v>4377</v>
      </c>
      <c r="B1573" t="s">
        <v>998</v>
      </c>
      <c r="D1573" t="s">
        <v>7615</v>
      </c>
      <c r="E1573" s="8" t="s">
        <v>1057</v>
      </c>
    </row>
    <row r="1574" spans="1:5" x14ac:dyDescent="0.25">
      <c r="A1574" s="8" t="s">
        <v>4378</v>
      </c>
      <c r="B1574" t="s">
        <v>998</v>
      </c>
      <c r="D1574" t="s">
        <v>7134</v>
      </c>
      <c r="E1574" s="8" t="s">
        <v>1057</v>
      </c>
    </row>
    <row r="1575" spans="1:5" x14ac:dyDescent="0.25">
      <c r="A1575" s="8" t="s">
        <v>4379</v>
      </c>
      <c r="B1575" t="s">
        <v>998</v>
      </c>
      <c r="D1575" t="s">
        <v>7616</v>
      </c>
      <c r="E1575" s="8" t="s">
        <v>29</v>
      </c>
    </row>
    <row r="1576" spans="1:5" x14ac:dyDescent="0.25">
      <c r="A1576" s="8" t="s">
        <v>897</v>
      </c>
      <c r="B1576" t="s">
        <v>898</v>
      </c>
      <c r="C1576" t="s">
        <v>6609</v>
      </c>
      <c r="D1576" t="s">
        <v>7617</v>
      </c>
      <c r="E1576" s="8" t="s">
        <v>1027</v>
      </c>
    </row>
    <row r="1577" spans="1:5" x14ac:dyDescent="0.25">
      <c r="A1577" s="8" t="s">
        <v>899</v>
      </c>
      <c r="B1577" t="s">
        <v>900</v>
      </c>
      <c r="C1577" t="s">
        <v>6609</v>
      </c>
      <c r="D1577" t="s">
        <v>7618</v>
      </c>
      <c r="E1577" s="8" t="s">
        <v>1714</v>
      </c>
    </row>
    <row r="1578" spans="1:5" x14ac:dyDescent="0.25">
      <c r="A1578" s="8" t="s">
        <v>4380</v>
      </c>
      <c r="B1578" t="s">
        <v>998</v>
      </c>
      <c r="D1578" t="s">
        <v>7619</v>
      </c>
      <c r="E1578" s="8" t="s">
        <v>1034</v>
      </c>
    </row>
    <row r="1579" spans="1:5" x14ac:dyDescent="0.25">
      <c r="A1579" s="8" t="s">
        <v>901</v>
      </c>
      <c r="B1579" t="s">
        <v>902</v>
      </c>
      <c r="C1579" t="s">
        <v>3209</v>
      </c>
      <c r="D1579" t="s">
        <v>6694</v>
      </c>
      <c r="E1579" s="8" t="s">
        <v>1057</v>
      </c>
    </row>
    <row r="1580" spans="1:5" x14ac:dyDescent="0.25">
      <c r="A1580" s="8" t="s">
        <v>1889</v>
      </c>
      <c r="B1580" t="s">
        <v>998</v>
      </c>
      <c r="C1580" t="s">
        <v>2884</v>
      </c>
      <c r="D1580" t="s">
        <v>6620</v>
      </c>
      <c r="E1580" s="8" t="s">
        <v>1057</v>
      </c>
    </row>
    <row r="1581" spans="1:5" x14ac:dyDescent="0.25">
      <c r="A1581" s="8" t="s">
        <v>4381</v>
      </c>
      <c r="B1581" t="s">
        <v>4382</v>
      </c>
      <c r="C1581" t="s">
        <v>6646</v>
      </c>
      <c r="D1581" t="s">
        <v>7620</v>
      </c>
      <c r="E1581" s="8" t="s">
        <v>1057</v>
      </c>
    </row>
    <row r="1582" spans="1:5" x14ac:dyDescent="0.25">
      <c r="A1582" s="8" t="s">
        <v>4383</v>
      </c>
      <c r="B1582" t="s">
        <v>998</v>
      </c>
      <c r="D1582" t="s">
        <v>4384</v>
      </c>
      <c r="E1582" s="8" t="s">
        <v>1057</v>
      </c>
    </row>
    <row r="1583" spans="1:5" x14ac:dyDescent="0.25">
      <c r="A1583" s="8" t="s">
        <v>4385</v>
      </c>
      <c r="B1583" t="s">
        <v>998</v>
      </c>
      <c r="D1583" t="s">
        <v>7621</v>
      </c>
      <c r="E1583" s="8" t="s">
        <v>1057</v>
      </c>
    </row>
    <row r="1584" spans="1:5" x14ac:dyDescent="0.25">
      <c r="A1584" s="8" t="s">
        <v>4386</v>
      </c>
      <c r="B1584" t="s">
        <v>998</v>
      </c>
      <c r="D1584" t="s">
        <v>7622</v>
      </c>
      <c r="E1584" s="8" t="s">
        <v>1057</v>
      </c>
    </row>
    <row r="1585" spans="1:5" x14ac:dyDescent="0.25">
      <c r="A1585" s="8" t="s">
        <v>236</v>
      </c>
      <c r="B1585" t="s">
        <v>998</v>
      </c>
      <c r="C1585" t="s">
        <v>3272</v>
      </c>
      <c r="D1585" t="s">
        <v>7448</v>
      </c>
      <c r="E1585" s="8" t="s">
        <v>1027</v>
      </c>
    </row>
    <row r="1586" spans="1:5" x14ac:dyDescent="0.25">
      <c r="A1586" s="8" t="s">
        <v>903</v>
      </c>
      <c r="B1586" t="s">
        <v>904</v>
      </c>
      <c r="C1586" t="s">
        <v>6594</v>
      </c>
      <c r="D1586" t="s">
        <v>7623</v>
      </c>
      <c r="E1586" s="8" t="s">
        <v>937</v>
      </c>
    </row>
    <row r="1587" spans="1:5" x14ac:dyDescent="0.25">
      <c r="A1587" s="8" t="s">
        <v>905</v>
      </c>
      <c r="B1587" t="s">
        <v>906</v>
      </c>
      <c r="C1587" t="s">
        <v>6609</v>
      </c>
      <c r="D1587" t="s">
        <v>7624</v>
      </c>
      <c r="E1587" s="8" t="s">
        <v>1057</v>
      </c>
    </row>
    <row r="1588" spans="1:5" x14ac:dyDescent="0.25">
      <c r="A1588" s="8" t="s">
        <v>237</v>
      </c>
      <c r="B1588" t="s">
        <v>998</v>
      </c>
      <c r="C1588" t="s">
        <v>2854</v>
      </c>
      <c r="D1588" t="s">
        <v>7448</v>
      </c>
      <c r="E1588" s="8" t="s">
        <v>1057</v>
      </c>
    </row>
    <row r="1589" spans="1:5" x14ac:dyDescent="0.25">
      <c r="A1589" s="8" t="s">
        <v>238</v>
      </c>
      <c r="B1589" t="s">
        <v>998</v>
      </c>
      <c r="C1589" t="s">
        <v>3272</v>
      </c>
      <c r="D1589" t="s">
        <v>7448</v>
      </c>
      <c r="E1589" s="8" t="s">
        <v>1027</v>
      </c>
    </row>
    <row r="1590" spans="1:5" x14ac:dyDescent="0.25">
      <c r="A1590" s="8" t="s">
        <v>4387</v>
      </c>
      <c r="B1590" t="s">
        <v>998</v>
      </c>
      <c r="D1590" t="s">
        <v>7625</v>
      </c>
      <c r="E1590" s="8" t="s">
        <v>3776</v>
      </c>
    </row>
    <row r="1591" spans="1:5" x14ac:dyDescent="0.25">
      <c r="A1591" s="8" t="s">
        <v>239</v>
      </c>
      <c r="B1591" t="s">
        <v>998</v>
      </c>
      <c r="C1591" t="s">
        <v>5876</v>
      </c>
      <c r="D1591" t="s">
        <v>7626</v>
      </c>
      <c r="E1591" s="8" t="s">
        <v>1057</v>
      </c>
    </row>
    <row r="1592" spans="1:5" x14ac:dyDescent="0.25">
      <c r="A1592" s="8" t="s">
        <v>240</v>
      </c>
      <c r="B1592" t="s">
        <v>998</v>
      </c>
      <c r="C1592" t="s">
        <v>7627</v>
      </c>
      <c r="D1592" t="s">
        <v>7448</v>
      </c>
      <c r="E1592" s="8" t="s">
        <v>1027</v>
      </c>
    </row>
    <row r="1593" spans="1:5" x14ac:dyDescent="0.25">
      <c r="A1593" s="8" t="s">
        <v>241</v>
      </c>
      <c r="B1593" t="s">
        <v>242</v>
      </c>
      <c r="C1593" t="s">
        <v>4388</v>
      </c>
      <c r="D1593" t="s">
        <v>6620</v>
      </c>
      <c r="E1593" s="8" t="s">
        <v>1057</v>
      </c>
    </row>
    <row r="1594" spans="1:5" x14ac:dyDescent="0.25">
      <c r="A1594" s="8" t="s">
        <v>243</v>
      </c>
      <c r="B1594" t="s">
        <v>244</v>
      </c>
      <c r="C1594" t="s">
        <v>7628</v>
      </c>
      <c r="D1594" t="s">
        <v>7448</v>
      </c>
      <c r="E1594" s="8" t="s">
        <v>1057</v>
      </c>
    </row>
    <row r="1595" spans="1:5" x14ac:dyDescent="0.25">
      <c r="A1595" s="8" t="s">
        <v>907</v>
      </c>
      <c r="B1595" t="s">
        <v>908</v>
      </c>
      <c r="C1595" t="s">
        <v>6585</v>
      </c>
      <c r="D1595" t="s">
        <v>7629</v>
      </c>
      <c r="E1595" s="8" t="s">
        <v>1714</v>
      </c>
    </row>
    <row r="1596" spans="1:5" x14ac:dyDescent="0.25">
      <c r="A1596" s="8" t="s">
        <v>245</v>
      </c>
      <c r="B1596" t="s">
        <v>246</v>
      </c>
      <c r="C1596" t="s">
        <v>2855</v>
      </c>
      <c r="D1596" t="s">
        <v>7448</v>
      </c>
      <c r="E1596" s="8" t="s">
        <v>1057</v>
      </c>
    </row>
    <row r="1597" spans="1:5" x14ac:dyDescent="0.25">
      <c r="A1597" s="8" t="s">
        <v>247</v>
      </c>
      <c r="B1597" t="s">
        <v>248</v>
      </c>
      <c r="C1597" t="s">
        <v>7630</v>
      </c>
      <c r="D1597" t="s">
        <v>7448</v>
      </c>
      <c r="E1597" s="8" t="s">
        <v>1057</v>
      </c>
    </row>
    <row r="1598" spans="1:5" x14ac:dyDescent="0.25">
      <c r="A1598" s="8" t="s">
        <v>249</v>
      </c>
      <c r="B1598" t="s">
        <v>250</v>
      </c>
      <c r="C1598" t="s">
        <v>4389</v>
      </c>
      <c r="D1598" t="s">
        <v>7448</v>
      </c>
      <c r="E1598" s="8" t="s">
        <v>1057</v>
      </c>
    </row>
    <row r="1599" spans="1:5" x14ac:dyDescent="0.25">
      <c r="A1599" s="8" t="s">
        <v>4390</v>
      </c>
      <c r="B1599" t="s">
        <v>4391</v>
      </c>
      <c r="C1599" t="s">
        <v>2051</v>
      </c>
      <c r="D1599" t="s">
        <v>7631</v>
      </c>
      <c r="E1599" s="8" t="s">
        <v>937</v>
      </c>
    </row>
    <row r="1600" spans="1:5" x14ac:dyDescent="0.25">
      <c r="A1600" s="8" t="s">
        <v>4392</v>
      </c>
      <c r="B1600" t="s">
        <v>4393</v>
      </c>
      <c r="C1600" t="s">
        <v>2051</v>
      </c>
      <c r="D1600" t="s">
        <v>7632</v>
      </c>
      <c r="E1600" s="8" t="s">
        <v>1057</v>
      </c>
    </row>
    <row r="1601" spans="1:5" x14ac:dyDescent="0.25">
      <c r="A1601" s="8" t="s">
        <v>4394</v>
      </c>
      <c r="B1601" t="s">
        <v>4395</v>
      </c>
      <c r="C1601" t="s">
        <v>2113</v>
      </c>
      <c r="D1601" t="s">
        <v>7633</v>
      </c>
      <c r="E1601" s="8" t="s">
        <v>1027</v>
      </c>
    </row>
    <row r="1602" spans="1:5" x14ac:dyDescent="0.25">
      <c r="A1602" s="8" t="s">
        <v>4396</v>
      </c>
      <c r="B1602" t="s">
        <v>4397</v>
      </c>
      <c r="C1602" t="s">
        <v>2110</v>
      </c>
      <c r="D1602" t="s">
        <v>7634</v>
      </c>
      <c r="E1602" s="8" t="s">
        <v>1027</v>
      </c>
    </row>
    <row r="1603" spans="1:5" x14ac:dyDescent="0.25">
      <c r="A1603" s="8" t="s">
        <v>1890</v>
      </c>
      <c r="B1603" t="s">
        <v>41</v>
      </c>
      <c r="C1603" t="s">
        <v>1945</v>
      </c>
      <c r="D1603" t="s">
        <v>7138</v>
      </c>
      <c r="E1603" s="8" t="s">
        <v>1057</v>
      </c>
    </row>
    <row r="1604" spans="1:5" x14ac:dyDescent="0.25">
      <c r="A1604" s="8" t="s">
        <v>4398</v>
      </c>
      <c r="B1604" t="s">
        <v>4399</v>
      </c>
      <c r="C1604" t="s">
        <v>6646</v>
      </c>
      <c r="D1604" t="s">
        <v>7635</v>
      </c>
      <c r="E1604" s="8" t="s">
        <v>1057</v>
      </c>
    </row>
    <row r="1605" spans="1:5" x14ac:dyDescent="0.25">
      <c r="A1605" s="8" t="s">
        <v>4400</v>
      </c>
      <c r="B1605" t="s">
        <v>4401</v>
      </c>
      <c r="C1605" t="s">
        <v>6646</v>
      </c>
      <c r="D1605" t="s">
        <v>7636</v>
      </c>
      <c r="E1605" s="8" t="s">
        <v>1057</v>
      </c>
    </row>
    <row r="1606" spans="1:5" x14ac:dyDescent="0.25">
      <c r="A1606" s="8" t="s">
        <v>251</v>
      </c>
      <c r="B1606" t="s">
        <v>252</v>
      </c>
      <c r="C1606" t="s">
        <v>7172</v>
      </c>
      <c r="D1606" t="s">
        <v>7637</v>
      </c>
      <c r="E1606" s="8" t="s">
        <v>1057</v>
      </c>
    </row>
    <row r="1607" spans="1:5" x14ac:dyDescent="0.25">
      <c r="A1607" s="8" t="s">
        <v>253</v>
      </c>
      <c r="B1607" t="s">
        <v>254</v>
      </c>
      <c r="C1607" t="s">
        <v>7172</v>
      </c>
      <c r="D1607" t="s">
        <v>7638</v>
      </c>
      <c r="E1607" s="8" t="s">
        <v>1057</v>
      </c>
    </row>
    <row r="1608" spans="1:5" x14ac:dyDescent="0.25">
      <c r="A1608" s="8" t="s">
        <v>255</v>
      </c>
      <c r="B1608" t="s">
        <v>256</v>
      </c>
      <c r="C1608" t="s">
        <v>7172</v>
      </c>
      <c r="D1608" t="s">
        <v>7639</v>
      </c>
      <c r="E1608" s="8" t="s">
        <v>1057</v>
      </c>
    </row>
    <row r="1609" spans="1:5" x14ac:dyDescent="0.25">
      <c r="A1609" s="8" t="s">
        <v>257</v>
      </c>
      <c r="B1609" t="s">
        <v>258</v>
      </c>
      <c r="C1609" t="s">
        <v>7172</v>
      </c>
      <c r="D1609" t="s">
        <v>7640</v>
      </c>
      <c r="E1609" s="8" t="s">
        <v>1057</v>
      </c>
    </row>
    <row r="1610" spans="1:5" x14ac:dyDescent="0.25">
      <c r="A1610" s="8" t="s">
        <v>259</v>
      </c>
      <c r="B1610" t="s">
        <v>260</v>
      </c>
      <c r="C1610" t="s">
        <v>7172</v>
      </c>
      <c r="D1610" t="s">
        <v>7641</v>
      </c>
      <c r="E1610" s="8" t="s">
        <v>1057</v>
      </c>
    </row>
    <row r="1611" spans="1:5" x14ac:dyDescent="0.25">
      <c r="A1611" s="8" t="s">
        <v>261</v>
      </c>
      <c r="B1611" t="s">
        <v>262</v>
      </c>
      <c r="C1611" t="s">
        <v>7172</v>
      </c>
      <c r="D1611" t="s">
        <v>7642</v>
      </c>
      <c r="E1611" s="8" t="s">
        <v>1057</v>
      </c>
    </row>
    <row r="1612" spans="1:5" x14ac:dyDescent="0.25">
      <c r="A1612" s="8" t="s">
        <v>4402</v>
      </c>
      <c r="B1612" t="s">
        <v>4403</v>
      </c>
      <c r="C1612" t="s">
        <v>2051</v>
      </c>
      <c r="D1612" t="s">
        <v>7643</v>
      </c>
      <c r="E1612" s="8" t="s">
        <v>29</v>
      </c>
    </row>
    <row r="1613" spans="1:5" x14ac:dyDescent="0.25">
      <c r="A1613" s="8" t="s">
        <v>263</v>
      </c>
      <c r="B1613" t="s">
        <v>264</v>
      </c>
      <c r="C1613" t="s">
        <v>1982</v>
      </c>
      <c r="D1613" t="s">
        <v>7448</v>
      </c>
      <c r="E1613" s="8" t="s">
        <v>1057</v>
      </c>
    </row>
    <row r="1614" spans="1:5" x14ac:dyDescent="0.25">
      <c r="A1614" s="8" t="s">
        <v>265</v>
      </c>
      <c r="B1614" t="s">
        <v>266</v>
      </c>
      <c r="C1614" t="s">
        <v>4404</v>
      </c>
      <c r="D1614" t="s">
        <v>7448</v>
      </c>
      <c r="E1614" s="8" t="s">
        <v>1057</v>
      </c>
    </row>
    <row r="1615" spans="1:5" x14ac:dyDescent="0.25">
      <c r="A1615" s="8" t="s">
        <v>267</v>
      </c>
      <c r="B1615" t="s">
        <v>268</v>
      </c>
      <c r="C1615" t="s">
        <v>3272</v>
      </c>
      <c r="D1615" t="s">
        <v>7448</v>
      </c>
      <c r="E1615" s="8" t="s">
        <v>1027</v>
      </c>
    </row>
    <row r="1616" spans="1:5" x14ac:dyDescent="0.25">
      <c r="A1616" s="8" t="s">
        <v>269</v>
      </c>
      <c r="B1616" t="s">
        <v>270</v>
      </c>
      <c r="C1616" t="s">
        <v>3351</v>
      </c>
      <c r="D1616" t="s">
        <v>7572</v>
      </c>
      <c r="E1616" s="8" t="s">
        <v>29</v>
      </c>
    </row>
    <row r="1617" spans="1:5" x14ac:dyDescent="0.25">
      <c r="A1617" s="8" t="s">
        <v>1573</v>
      </c>
      <c r="B1617" t="s">
        <v>1722</v>
      </c>
      <c r="C1617" t="s">
        <v>7168</v>
      </c>
      <c r="D1617" t="s">
        <v>7644</v>
      </c>
      <c r="E1617" s="8" t="s">
        <v>1069</v>
      </c>
    </row>
    <row r="1618" spans="1:5" x14ac:dyDescent="0.25">
      <c r="A1618" s="8" t="s">
        <v>4405</v>
      </c>
      <c r="B1618" t="s">
        <v>4406</v>
      </c>
      <c r="C1618" t="s">
        <v>2051</v>
      </c>
      <c r="D1618" t="s">
        <v>7645</v>
      </c>
      <c r="E1618" s="8" t="s">
        <v>4407</v>
      </c>
    </row>
    <row r="1619" spans="1:5" x14ac:dyDescent="0.25">
      <c r="A1619" s="8" t="s">
        <v>7646</v>
      </c>
      <c r="B1619" t="s">
        <v>7215</v>
      </c>
      <c r="C1619" t="s">
        <v>7216</v>
      </c>
      <c r="D1619" t="s">
        <v>6620</v>
      </c>
      <c r="E1619" s="8" t="s">
        <v>1057</v>
      </c>
    </row>
    <row r="1620" spans="1:5" x14ac:dyDescent="0.25">
      <c r="A1620" s="8" t="s">
        <v>1574</v>
      </c>
      <c r="B1620" t="s">
        <v>551</v>
      </c>
      <c r="C1620" t="s">
        <v>3333</v>
      </c>
      <c r="D1620" t="s">
        <v>7647</v>
      </c>
      <c r="E1620" s="8" t="s">
        <v>941</v>
      </c>
    </row>
    <row r="1621" spans="1:5" x14ac:dyDescent="0.25">
      <c r="A1621" s="8" t="s">
        <v>1891</v>
      </c>
      <c r="B1621" t="s">
        <v>42</v>
      </c>
      <c r="C1621" t="s">
        <v>4408</v>
      </c>
      <c r="D1621" t="s">
        <v>7648</v>
      </c>
      <c r="E1621" s="8" t="s">
        <v>610</v>
      </c>
    </row>
    <row r="1622" spans="1:5" x14ac:dyDescent="0.25">
      <c r="A1622" s="8" t="s">
        <v>4409</v>
      </c>
      <c r="B1622" t="s">
        <v>2242</v>
      </c>
      <c r="C1622" t="s">
        <v>2051</v>
      </c>
      <c r="D1622" t="s">
        <v>6746</v>
      </c>
      <c r="E1622" s="8" t="s">
        <v>4410</v>
      </c>
    </row>
    <row r="1623" spans="1:5" x14ac:dyDescent="0.25">
      <c r="A1623" s="8" t="s">
        <v>4411</v>
      </c>
      <c r="B1623" t="s">
        <v>4412</v>
      </c>
      <c r="C1623" t="s">
        <v>2051</v>
      </c>
      <c r="D1623" t="s">
        <v>7649</v>
      </c>
      <c r="E1623" s="8" t="s">
        <v>1057</v>
      </c>
    </row>
    <row r="1624" spans="1:5" x14ac:dyDescent="0.25">
      <c r="A1624" s="8" t="s">
        <v>271</v>
      </c>
      <c r="B1624" t="s">
        <v>268</v>
      </c>
      <c r="C1624" t="s">
        <v>3272</v>
      </c>
      <c r="D1624" t="s">
        <v>7448</v>
      </c>
      <c r="E1624" s="8" t="s">
        <v>29</v>
      </c>
    </row>
    <row r="1625" spans="1:5" x14ac:dyDescent="0.25">
      <c r="A1625" s="8" t="s">
        <v>4413</v>
      </c>
      <c r="B1625" t="s">
        <v>4414</v>
      </c>
      <c r="C1625" t="s">
        <v>6646</v>
      </c>
      <c r="D1625" t="s">
        <v>4415</v>
      </c>
      <c r="E1625" s="8" t="s">
        <v>1057</v>
      </c>
    </row>
    <row r="1626" spans="1:5" x14ac:dyDescent="0.25">
      <c r="A1626" s="8" t="s">
        <v>4416</v>
      </c>
      <c r="B1626" t="s">
        <v>4417</v>
      </c>
      <c r="C1626" t="s">
        <v>4418</v>
      </c>
      <c r="D1626" t="s">
        <v>6620</v>
      </c>
      <c r="E1626" s="8" t="s">
        <v>1057</v>
      </c>
    </row>
    <row r="1627" spans="1:5" x14ac:dyDescent="0.25">
      <c r="A1627" s="8" t="s">
        <v>272</v>
      </c>
      <c r="B1627" t="s">
        <v>181</v>
      </c>
      <c r="C1627" t="s">
        <v>3351</v>
      </c>
      <c r="D1627" t="s">
        <v>7650</v>
      </c>
      <c r="E1627" s="8" t="s">
        <v>1057</v>
      </c>
    </row>
    <row r="1628" spans="1:5" x14ac:dyDescent="0.25">
      <c r="A1628" s="8" t="s">
        <v>273</v>
      </c>
      <c r="B1628" t="s">
        <v>274</v>
      </c>
      <c r="C1628" t="s">
        <v>3351</v>
      </c>
      <c r="D1628" t="s">
        <v>6620</v>
      </c>
      <c r="E1628" s="8" t="s">
        <v>1027</v>
      </c>
    </row>
    <row r="1629" spans="1:5" x14ac:dyDescent="0.25">
      <c r="A1629" s="8" t="s">
        <v>275</v>
      </c>
      <c r="B1629" t="s">
        <v>276</v>
      </c>
      <c r="C1629" t="s">
        <v>2935</v>
      </c>
      <c r="D1629" t="s">
        <v>7651</v>
      </c>
      <c r="E1629" s="8" t="s">
        <v>1057</v>
      </c>
    </row>
    <row r="1630" spans="1:5" x14ac:dyDescent="0.25">
      <c r="A1630" s="8" t="s">
        <v>277</v>
      </c>
      <c r="B1630" t="s">
        <v>278</v>
      </c>
      <c r="C1630" t="s">
        <v>4419</v>
      </c>
      <c r="D1630" t="s">
        <v>7651</v>
      </c>
      <c r="E1630" s="8" t="s">
        <v>1057</v>
      </c>
    </row>
    <row r="1631" spans="1:5" x14ac:dyDescent="0.25">
      <c r="A1631" s="8" t="s">
        <v>279</v>
      </c>
      <c r="B1631" t="s">
        <v>280</v>
      </c>
      <c r="C1631" t="s">
        <v>3354</v>
      </c>
      <c r="D1631" t="s">
        <v>7309</v>
      </c>
      <c r="E1631" s="8" t="s">
        <v>1057</v>
      </c>
    </row>
    <row r="1632" spans="1:5" x14ac:dyDescent="0.25">
      <c r="A1632" s="8" t="s">
        <v>281</v>
      </c>
      <c r="B1632" t="s">
        <v>282</v>
      </c>
      <c r="C1632" t="s">
        <v>4420</v>
      </c>
      <c r="D1632" t="s">
        <v>7309</v>
      </c>
      <c r="E1632" s="8" t="s">
        <v>1057</v>
      </c>
    </row>
    <row r="1633" spans="1:5" x14ac:dyDescent="0.25">
      <c r="A1633" s="8" t="s">
        <v>283</v>
      </c>
      <c r="B1633" t="s">
        <v>284</v>
      </c>
      <c r="C1633" t="s">
        <v>3353</v>
      </c>
      <c r="D1633" t="s">
        <v>7309</v>
      </c>
      <c r="E1633" s="8" t="s">
        <v>1057</v>
      </c>
    </row>
    <row r="1634" spans="1:5" x14ac:dyDescent="0.25">
      <c r="A1634" s="8" t="s">
        <v>285</v>
      </c>
      <c r="B1634" t="s">
        <v>286</v>
      </c>
      <c r="C1634" t="s">
        <v>3402</v>
      </c>
      <c r="D1634" t="s">
        <v>7652</v>
      </c>
      <c r="E1634" s="8" t="s">
        <v>1057</v>
      </c>
    </row>
    <row r="1635" spans="1:5" x14ac:dyDescent="0.25">
      <c r="A1635" s="8" t="s">
        <v>1892</v>
      </c>
      <c r="B1635" t="s">
        <v>43</v>
      </c>
      <c r="C1635" t="s">
        <v>3333</v>
      </c>
      <c r="D1635" t="s">
        <v>7653</v>
      </c>
      <c r="E1635" s="8" t="s">
        <v>1027</v>
      </c>
    </row>
    <row r="1636" spans="1:5" x14ac:dyDescent="0.25">
      <c r="A1636" s="8" t="s">
        <v>4421</v>
      </c>
      <c r="B1636" t="s">
        <v>4422</v>
      </c>
      <c r="C1636" t="s">
        <v>2051</v>
      </c>
      <c r="D1636" t="s">
        <v>6964</v>
      </c>
      <c r="E1636" s="8" t="s">
        <v>1057</v>
      </c>
    </row>
    <row r="1637" spans="1:5" x14ac:dyDescent="0.25">
      <c r="A1637" s="8" t="s">
        <v>4423</v>
      </c>
      <c r="B1637" t="s">
        <v>4424</v>
      </c>
      <c r="C1637" t="s">
        <v>2919</v>
      </c>
      <c r="D1637" t="s">
        <v>7506</v>
      </c>
      <c r="E1637" s="8" t="s">
        <v>38</v>
      </c>
    </row>
    <row r="1638" spans="1:5" x14ac:dyDescent="0.25">
      <c r="A1638" s="8" t="s">
        <v>1893</v>
      </c>
      <c r="B1638" t="s">
        <v>44</v>
      </c>
      <c r="C1638" t="s">
        <v>3333</v>
      </c>
      <c r="D1638" t="s">
        <v>6620</v>
      </c>
      <c r="E1638" s="8" t="s">
        <v>1057</v>
      </c>
    </row>
    <row r="1639" spans="1:5" x14ac:dyDescent="0.25">
      <c r="A1639" s="8" t="s">
        <v>4425</v>
      </c>
      <c r="B1639" t="s">
        <v>3369</v>
      </c>
      <c r="C1639" t="s">
        <v>2051</v>
      </c>
      <c r="D1639" t="s">
        <v>6764</v>
      </c>
      <c r="E1639" s="8" t="s">
        <v>38</v>
      </c>
    </row>
    <row r="1640" spans="1:5" x14ac:dyDescent="0.25">
      <c r="A1640" s="8" t="s">
        <v>4426</v>
      </c>
      <c r="B1640" t="s">
        <v>4427</v>
      </c>
      <c r="C1640" t="s">
        <v>7589</v>
      </c>
      <c r="D1640" t="s">
        <v>7155</v>
      </c>
      <c r="E1640" s="8" t="s">
        <v>29</v>
      </c>
    </row>
    <row r="1641" spans="1:5" x14ac:dyDescent="0.25">
      <c r="A1641" s="8" t="s">
        <v>4428</v>
      </c>
      <c r="B1641" t="s">
        <v>4429</v>
      </c>
      <c r="C1641" t="s">
        <v>2051</v>
      </c>
      <c r="D1641" t="s">
        <v>7654</v>
      </c>
      <c r="E1641" s="8" t="s">
        <v>1929</v>
      </c>
    </row>
    <row r="1642" spans="1:5" x14ac:dyDescent="0.25">
      <c r="A1642" s="8" t="s">
        <v>4430</v>
      </c>
      <c r="B1642" t="s">
        <v>4431</v>
      </c>
      <c r="C1642" t="s">
        <v>6585</v>
      </c>
      <c r="D1642" t="s">
        <v>6620</v>
      </c>
      <c r="E1642" s="8" t="s">
        <v>4294</v>
      </c>
    </row>
    <row r="1643" spans="1:5" x14ac:dyDescent="0.25">
      <c r="A1643" s="8" t="s">
        <v>4432</v>
      </c>
      <c r="B1643" t="s">
        <v>4433</v>
      </c>
      <c r="C1643" t="s">
        <v>6609</v>
      </c>
      <c r="D1643" t="s">
        <v>6620</v>
      </c>
      <c r="E1643" s="8" t="s">
        <v>4294</v>
      </c>
    </row>
    <row r="1644" spans="1:5" x14ac:dyDescent="0.25">
      <c r="A1644" s="8" t="s">
        <v>1894</v>
      </c>
      <c r="B1644" t="s">
        <v>45</v>
      </c>
      <c r="C1644" t="s">
        <v>3391</v>
      </c>
      <c r="D1644" t="s">
        <v>7655</v>
      </c>
      <c r="E1644" s="8" t="s">
        <v>1057</v>
      </c>
    </row>
    <row r="1645" spans="1:5" x14ac:dyDescent="0.25">
      <c r="A1645" s="8" t="s">
        <v>552</v>
      </c>
      <c r="B1645" t="s">
        <v>554</v>
      </c>
      <c r="C1645" t="s">
        <v>6591</v>
      </c>
      <c r="D1645" t="s">
        <v>7656</v>
      </c>
      <c r="E1645" s="8" t="s">
        <v>553</v>
      </c>
    </row>
    <row r="1646" spans="1:5" x14ac:dyDescent="0.25">
      <c r="A1646" s="8" t="s">
        <v>555</v>
      </c>
      <c r="B1646" t="s">
        <v>557</v>
      </c>
      <c r="C1646" t="s">
        <v>6591</v>
      </c>
      <c r="D1646" t="s">
        <v>7657</v>
      </c>
      <c r="E1646" s="8" t="s">
        <v>556</v>
      </c>
    </row>
    <row r="1647" spans="1:5" x14ac:dyDescent="0.25">
      <c r="A1647" s="8" t="s">
        <v>558</v>
      </c>
      <c r="B1647" t="s">
        <v>560</v>
      </c>
      <c r="C1647" t="s">
        <v>6591</v>
      </c>
      <c r="D1647" t="s">
        <v>7658</v>
      </c>
      <c r="E1647" s="8" t="s">
        <v>559</v>
      </c>
    </row>
    <row r="1648" spans="1:5" x14ac:dyDescent="0.25">
      <c r="A1648" s="8" t="s">
        <v>561</v>
      </c>
      <c r="B1648" t="s">
        <v>563</v>
      </c>
      <c r="C1648" t="s">
        <v>6594</v>
      </c>
      <c r="D1648" t="s">
        <v>6617</v>
      </c>
      <c r="E1648" s="8" t="s">
        <v>562</v>
      </c>
    </row>
    <row r="1649" spans="1:5" x14ac:dyDescent="0.25">
      <c r="A1649" s="8" t="s">
        <v>564</v>
      </c>
      <c r="B1649" t="s">
        <v>566</v>
      </c>
      <c r="C1649" t="s">
        <v>6591</v>
      </c>
      <c r="D1649" t="s">
        <v>7319</v>
      </c>
      <c r="E1649" s="8" t="s">
        <v>565</v>
      </c>
    </row>
    <row r="1650" spans="1:5" x14ac:dyDescent="0.25">
      <c r="A1650" s="8" t="s">
        <v>567</v>
      </c>
      <c r="B1650" t="s">
        <v>569</v>
      </c>
      <c r="C1650" t="s">
        <v>6591</v>
      </c>
      <c r="D1650" t="s">
        <v>6593</v>
      </c>
      <c r="E1650" s="8" t="s">
        <v>568</v>
      </c>
    </row>
    <row r="1651" spans="1:5" x14ac:dyDescent="0.25">
      <c r="A1651" s="8" t="s">
        <v>570</v>
      </c>
      <c r="B1651" t="s">
        <v>572</v>
      </c>
      <c r="C1651" t="s">
        <v>6594</v>
      </c>
      <c r="D1651" t="s">
        <v>7659</v>
      </c>
      <c r="E1651" s="8" t="s">
        <v>571</v>
      </c>
    </row>
    <row r="1652" spans="1:5" x14ac:dyDescent="0.25">
      <c r="A1652" s="8" t="s">
        <v>573</v>
      </c>
      <c r="B1652" t="s">
        <v>574</v>
      </c>
      <c r="C1652" t="s">
        <v>6594</v>
      </c>
      <c r="D1652" t="s">
        <v>7660</v>
      </c>
      <c r="E1652" s="8" t="s">
        <v>571</v>
      </c>
    </row>
    <row r="1653" spans="1:5" x14ac:dyDescent="0.25">
      <c r="A1653" s="8" t="s">
        <v>575</v>
      </c>
      <c r="B1653" t="s">
        <v>576</v>
      </c>
      <c r="C1653" t="s">
        <v>1959</v>
      </c>
      <c r="D1653" t="s">
        <v>7661</v>
      </c>
      <c r="E1653" s="8" t="s">
        <v>571</v>
      </c>
    </row>
    <row r="1654" spans="1:5" x14ac:dyDescent="0.25">
      <c r="A1654" s="8" t="s">
        <v>577</v>
      </c>
      <c r="B1654" t="s">
        <v>578</v>
      </c>
      <c r="C1654" t="s">
        <v>6613</v>
      </c>
      <c r="D1654" t="s">
        <v>7662</v>
      </c>
      <c r="E1654" s="8" t="s">
        <v>571</v>
      </c>
    </row>
    <row r="1655" spans="1:5" x14ac:dyDescent="0.25">
      <c r="A1655" s="8" t="s">
        <v>579</v>
      </c>
      <c r="B1655" t="s">
        <v>580</v>
      </c>
      <c r="C1655" t="s">
        <v>6591</v>
      </c>
      <c r="D1655" t="s">
        <v>7663</v>
      </c>
      <c r="E1655" s="8" t="s">
        <v>571</v>
      </c>
    </row>
    <row r="1656" spans="1:5" x14ac:dyDescent="0.25">
      <c r="A1656" s="8" t="s">
        <v>581</v>
      </c>
      <c r="B1656" t="s">
        <v>583</v>
      </c>
      <c r="C1656" t="s">
        <v>6594</v>
      </c>
      <c r="D1656" t="s">
        <v>7664</v>
      </c>
      <c r="E1656" s="8" t="s">
        <v>582</v>
      </c>
    </row>
    <row r="1657" spans="1:5" x14ac:dyDescent="0.25">
      <c r="A1657" s="8" t="s">
        <v>584</v>
      </c>
      <c r="B1657" t="s">
        <v>585</v>
      </c>
      <c r="C1657" t="s">
        <v>1958</v>
      </c>
      <c r="D1657" t="s">
        <v>7665</v>
      </c>
    </row>
    <row r="1658" spans="1:5" x14ac:dyDescent="0.25">
      <c r="A1658" s="8" t="s">
        <v>586</v>
      </c>
      <c r="B1658" t="s">
        <v>588</v>
      </c>
      <c r="C1658" t="s">
        <v>6591</v>
      </c>
      <c r="D1658" t="s">
        <v>7666</v>
      </c>
      <c r="E1658" s="8" t="s">
        <v>587</v>
      </c>
    </row>
    <row r="1659" spans="1:5" x14ac:dyDescent="0.25">
      <c r="A1659" s="8" t="s">
        <v>589</v>
      </c>
      <c r="B1659" t="s">
        <v>591</v>
      </c>
      <c r="C1659" t="s">
        <v>6591</v>
      </c>
      <c r="D1659" t="s">
        <v>7667</v>
      </c>
      <c r="E1659" s="8" t="s">
        <v>590</v>
      </c>
    </row>
    <row r="1660" spans="1:5" x14ac:dyDescent="0.25">
      <c r="A1660" s="8" t="s">
        <v>4434</v>
      </c>
      <c r="B1660" t="s">
        <v>4435</v>
      </c>
      <c r="C1660" t="s">
        <v>4436</v>
      </c>
      <c r="D1660" t="s">
        <v>7668</v>
      </c>
      <c r="E1660" s="8" t="s">
        <v>571</v>
      </c>
    </row>
    <row r="1661" spans="1:5" x14ac:dyDescent="0.25">
      <c r="A1661" s="8" t="s">
        <v>592</v>
      </c>
      <c r="B1661" t="s">
        <v>594</v>
      </c>
      <c r="C1661" t="s">
        <v>6591</v>
      </c>
      <c r="D1661" t="s">
        <v>7669</v>
      </c>
      <c r="E1661" s="8" t="s">
        <v>593</v>
      </c>
    </row>
    <row r="1662" spans="1:5" x14ac:dyDescent="0.25">
      <c r="A1662" s="8" t="s">
        <v>595</v>
      </c>
      <c r="B1662" t="s">
        <v>597</v>
      </c>
      <c r="C1662" t="s">
        <v>6591</v>
      </c>
      <c r="D1662" t="s">
        <v>7670</v>
      </c>
      <c r="E1662" s="8" t="s">
        <v>596</v>
      </c>
    </row>
    <row r="1663" spans="1:5" x14ac:dyDescent="0.25">
      <c r="A1663" s="8" t="s">
        <v>1432</v>
      </c>
      <c r="B1663" t="s">
        <v>7671</v>
      </c>
      <c r="C1663" t="s">
        <v>1970</v>
      </c>
      <c r="D1663" t="s">
        <v>7672</v>
      </c>
      <c r="E1663" s="8" t="s">
        <v>571</v>
      </c>
    </row>
    <row r="1664" spans="1:5" x14ac:dyDescent="0.25">
      <c r="A1664" s="8" t="s">
        <v>4437</v>
      </c>
      <c r="B1664" t="s">
        <v>4438</v>
      </c>
      <c r="C1664" t="s">
        <v>6646</v>
      </c>
      <c r="D1664" t="s">
        <v>7673</v>
      </c>
      <c r="E1664" s="8" t="s">
        <v>571</v>
      </c>
    </row>
    <row r="1665" spans="1:5" x14ac:dyDescent="0.25">
      <c r="A1665" s="8" t="s">
        <v>4439</v>
      </c>
      <c r="B1665" t="s">
        <v>4440</v>
      </c>
      <c r="C1665" t="s">
        <v>6646</v>
      </c>
      <c r="D1665" t="s">
        <v>7674</v>
      </c>
      <c r="E1665" s="8" t="s">
        <v>571</v>
      </c>
    </row>
    <row r="1666" spans="1:5" x14ac:dyDescent="0.25">
      <c r="A1666" s="8" t="s">
        <v>4441</v>
      </c>
      <c r="B1666" t="s">
        <v>4442</v>
      </c>
      <c r="C1666" t="s">
        <v>6646</v>
      </c>
      <c r="D1666" t="s">
        <v>7675</v>
      </c>
      <c r="E1666" s="8" t="s">
        <v>571</v>
      </c>
    </row>
    <row r="1667" spans="1:5" x14ac:dyDescent="0.25">
      <c r="A1667" s="8" t="s">
        <v>4443</v>
      </c>
      <c r="B1667" t="s">
        <v>4444</v>
      </c>
      <c r="C1667" t="s">
        <v>6646</v>
      </c>
      <c r="D1667" t="s">
        <v>7676</v>
      </c>
      <c r="E1667" s="8" t="s">
        <v>571</v>
      </c>
    </row>
    <row r="1668" spans="1:5" x14ac:dyDescent="0.25">
      <c r="A1668" s="8" t="s">
        <v>4445</v>
      </c>
      <c r="B1668" t="s">
        <v>4446</v>
      </c>
      <c r="C1668" t="s">
        <v>6646</v>
      </c>
      <c r="D1668" t="s">
        <v>7677</v>
      </c>
      <c r="E1668" s="8" t="s">
        <v>571</v>
      </c>
    </row>
    <row r="1669" spans="1:5" x14ac:dyDescent="0.25">
      <c r="A1669" s="8" t="s">
        <v>4447</v>
      </c>
      <c r="B1669" t="s">
        <v>4448</v>
      </c>
      <c r="C1669" t="s">
        <v>6646</v>
      </c>
      <c r="D1669" t="s">
        <v>7678</v>
      </c>
      <c r="E1669" s="8" t="s">
        <v>571</v>
      </c>
    </row>
    <row r="1670" spans="1:5" x14ac:dyDescent="0.25">
      <c r="A1670" s="8" t="s">
        <v>1434</v>
      </c>
      <c r="B1670" t="s">
        <v>1435</v>
      </c>
      <c r="C1670" t="s">
        <v>6609</v>
      </c>
      <c r="D1670" t="s">
        <v>7679</v>
      </c>
      <c r="E1670" s="8" t="s">
        <v>568</v>
      </c>
    </row>
    <row r="1671" spans="1:5" x14ac:dyDescent="0.25">
      <c r="A1671" s="8" t="s">
        <v>4449</v>
      </c>
      <c r="B1671" t="s">
        <v>1969</v>
      </c>
      <c r="C1671" t="s">
        <v>6638</v>
      </c>
      <c r="D1671" t="s">
        <v>6620</v>
      </c>
      <c r="E1671" s="8" t="s">
        <v>571</v>
      </c>
    </row>
    <row r="1672" spans="1:5" x14ac:dyDescent="0.25">
      <c r="A1672" s="8" t="s">
        <v>1436</v>
      </c>
      <c r="B1672" t="s">
        <v>1437</v>
      </c>
      <c r="C1672" t="s">
        <v>6613</v>
      </c>
      <c r="D1672" t="s">
        <v>6751</v>
      </c>
      <c r="E1672" s="8" t="s">
        <v>562</v>
      </c>
    </row>
    <row r="1673" spans="1:5" x14ac:dyDescent="0.25">
      <c r="A1673" s="8" t="s">
        <v>1438</v>
      </c>
      <c r="B1673" t="s">
        <v>742</v>
      </c>
      <c r="C1673" t="s">
        <v>6591</v>
      </c>
      <c r="D1673" t="s">
        <v>7680</v>
      </c>
      <c r="E1673" s="8" t="s">
        <v>571</v>
      </c>
    </row>
    <row r="1674" spans="1:5" x14ac:dyDescent="0.25">
      <c r="A1674" s="8" t="s">
        <v>4450</v>
      </c>
      <c r="B1674" t="s">
        <v>998</v>
      </c>
      <c r="E1674" s="8" t="s">
        <v>562</v>
      </c>
    </row>
    <row r="1675" spans="1:5" x14ac:dyDescent="0.25">
      <c r="A1675" s="8" t="s">
        <v>4451</v>
      </c>
      <c r="B1675" t="s">
        <v>998</v>
      </c>
      <c r="E1675" s="8" t="s">
        <v>571</v>
      </c>
    </row>
    <row r="1676" spans="1:5" x14ac:dyDescent="0.25">
      <c r="A1676" s="8" t="s">
        <v>4452</v>
      </c>
      <c r="B1676" t="s">
        <v>998</v>
      </c>
      <c r="E1676" s="8" t="s">
        <v>582</v>
      </c>
    </row>
    <row r="1677" spans="1:5" x14ac:dyDescent="0.25">
      <c r="A1677" s="8" t="s">
        <v>4453</v>
      </c>
      <c r="B1677" t="s">
        <v>1965</v>
      </c>
      <c r="C1677" t="s">
        <v>1957</v>
      </c>
      <c r="D1677" t="s">
        <v>6620</v>
      </c>
      <c r="E1677" s="8" t="s">
        <v>571</v>
      </c>
    </row>
    <row r="1678" spans="1:5" x14ac:dyDescent="0.25">
      <c r="A1678" s="8" t="s">
        <v>4454</v>
      </c>
      <c r="B1678" t="s">
        <v>4455</v>
      </c>
      <c r="C1678" t="s">
        <v>4456</v>
      </c>
      <c r="D1678" t="s">
        <v>7681</v>
      </c>
      <c r="E1678" s="8" t="s">
        <v>568</v>
      </c>
    </row>
    <row r="1679" spans="1:5" x14ac:dyDescent="0.25">
      <c r="A1679" s="8" t="s">
        <v>4457</v>
      </c>
      <c r="B1679" t="s">
        <v>998</v>
      </c>
      <c r="E1679" s="8" t="s">
        <v>571</v>
      </c>
    </row>
    <row r="1680" spans="1:5" x14ac:dyDescent="0.25">
      <c r="A1680" s="8" t="s">
        <v>743</v>
      </c>
      <c r="B1680" t="s">
        <v>745</v>
      </c>
      <c r="C1680" t="s">
        <v>6591</v>
      </c>
      <c r="D1680" t="s">
        <v>7000</v>
      </c>
      <c r="E1680" s="8" t="s">
        <v>744</v>
      </c>
    </row>
    <row r="1681" spans="1:5" x14ac:dyDescent="0.25">
      <c r="A1681" s="8" t="s">
        <v>746</v>
      </c>
      <c r="B1681" t="s">
        <v>747</v>
      </c>
      <c r="C1681" t="s">
        <v>6591</v>
      </c>
      <c r="D1681" t="s">
        <v>6786</v>
      </c>
      <c r="E1681" s="8" t="s">
        <v>582</v>
      </c>
    </row>
    <row r="1682" spans="1:5" x14ac:dyDescent="0.25">
      <c r="A1682" s="8" t="s">
        <v>748</v>
      </c>
      <c r="B1682" t="s">
        <v>749</v>
      </c>
      <c r="C1682" t="s">
        <v>1949</v>
      </c>
      <c r="D1682" t="s">
        <v>6614</v>
      </c>
      <c r="E1682" s="8" t="s">
        <v>582</v>
      </c>
    </row>
    <row r="1683" spans="1:5" x14ac:dyDescent="0.25">
      <c r="A1683" s="8" t="s">
        <v>4458</v>
      </c>
      <c r="B1683" t="s">
        <v>2038</v>
      </c>
      <c r="C1683" t="s">
        <v>6668</v>
      </c>
      <c r="D1683" t="s">
        <v>6620</v>
      </c>
      <c r="E1683" s="8" t="s">
        <v>291</v>
      </c>
    </row>
    <row r="1684" spans="1:5" x14ac:dyDescent="0.25">
      <c r="A1684" s="8" t="s">
        <v>750</v>
      </c>
      <c r="B1684" t="s">
        <v>46</v>
      </c>
      <c r="C1684" t="s">
        <v>7086</v>
      </c>
      <c r="D1684" t="s">
        <v>7682</v>
      </c>
      <c r="E1684" s="8" t="s">
        <v>571</v>
      </c>
    </row>
    <row r="1685" spans="1:5" x14ac:dyDescent="0.25">
      <c r="A1685" s="8" t="s">
        <v>751</v>
      </c>
      <c r="B1685" t="s">
        <v>752</v>
      </c>
      <c r="C1685" t="s">
        <v>6591</v>
      </c>
      <c r="D1685" t="s">
        <v>7683</v>
      </c>
      <c r="E1685" s="8" t="s">
        <v>571</v>
      </c>
    </row>
    <row r="1686" spans="1:5" x14ac:dyDescent="0.25">
      <c r="A1686" s="8" t="s">
        <v>4459</v>
      </c>
      <c r="B1686" t="s">
        <v>4460</v>
      </c>
      <c r="C1686" t="s">
        <v>2051</v>
      </c>
      <c r="D1686" t="s">
        <v>7684</v>
      </c>
      <c r="E1686" s="8" t="s">
        <v>4461</v>
      </c>
    </row>
    <row r="1687" spans="1:5" x14ac:dyDescent="0.25">
      <c r="A1687" s="8" t="s">
        <v>4462</v>
      </c>
      <c r="B1687" t="s">
        <v>4463</v>
      </c>
      <c r="C1687" t="s">
        <v>2051</v>
      </c>
      <c r="D1687" t="s">
        <v>7685</v>
      </c>
      <c r="E1687" s="8" t="s">
        <v>4464</v>
      </c>
    </row>
    <row r="1688" spans="1:5" x14ac:dyDescent="0.25">
      <c r="A1688" s="8" t="s">
        <v>4465</v>
      </c>
      <c r="B1688" t="s">
        <v>4466</v>
      </c>
      <c r="C1688" t="s">
        <v>2110</v>
      </c>
      <c r="D1688" t="s">
        <v>7686</v>
      </c>
      <c r="E1688" s="8" t="s">
        <v>553</v>
      </c>
    </row>
    <row r="1689" spans="1:5" x14ac:dyDescent="0.25">
      <c r="A1689" s="8" t="s">
        <v>4467</v>
      </c>
      <c r="B1689" t="s">
        <v>4468</v>
      </c>
      <c r="C1689" t="s">
        <v>4469</v>
      </c>
      <c r="D1689" t="s">
        <v>7687</v>
      </c>
      <c r="E1689" s="8" t="s">
        <v>571</v>
      </c>
    </row>
    <row r="1690" spans="1:5" x14ac:dyDescent="0.25">
      <c r="A1690" s="8" t="s">
        <v>4470</v>
      </c>
      <c r="B1690" t="s">
        <v>4471</v>
      </c>
      <c r="C1690" t="s">
        <v>2113</v>
      </c>
      <c r="D1690" t="s">
        <v>7686</v>
      </c>
      <c r="E1690" s="8" t="s">
        <v>553</v>
      </c>
    </row>
    <row r="1691" spans="1:5" x14ac:dyDescent="0.25">
      <c r="A1691" s="8" t="s">
        <v>4472</v>
      </c>
      <c r="B1691" t="s">
        <v>4023</v>
      </c>
      <c r="C1691" t="s">
        <v>2110</v>
      </c>
      <c r="D1691" t="s">
        <v>7688</v>
      </c>
      <c r="E1691" s="8" t="s">
        <v>556</v>
      </c>
    </row>
    <row r="1692" spans="1:5" x14ac:dyDescent="0.25">
      <c r="A1692" s="8" t="s">
        <v>4473</v>
      </c>
      <c r="B1692" t="s">
        <v>4474</v>
      </c>
      <c r="C1692" t="s">
        <v>2113</v>
      </c>
      <c r="D1692" t="s">
        <v>7689</v>
      </c>
      <c r="E1692" s="8" t="s">
        <v>556</v>
      </c>
    </row>
    <row r="1693" spans="1:5" x14ac:dyDescent="0.25">
      <c r="A1693" s="8" t="s">
        <v>4475</v>
      </c>
      <c r="B1693" t="s">
        <v>4476</v>
      </c>
      <c r="C1693" t="s">
        <v>2110</v>
      </c>
      <c r="D1693" t="s">
        <v>7690</v>
      </c>
      <c r="E1693" s="8" t="s">
        <v>4477</v>
      </c>
    </row>
    <row r="1694" spans="1:5" x14ac:dyDescent="0.25">
      <c r="A1694" s="8" t="s">
        <v>4478</v>
      </c>
      <c r="B1694" t="s">
        <v>2096</v>
      </c>
      <c r="C1694" t="s">
        <v>2051</v>
      </c>
      <c r="D1694" t="s">
        <v>6718</v>
      </c>
      <c r="E1694" s="8" t="s">
        <v>4479</v>
      </c>
    </row>
    <row r="1695" spans="1:5" x14ac:dyDescent="0.25">
      <c r="A1695" s="8" t="s">
        <v>4480</v>
      </c>
      <c r="B1695" t="s">
        <v>4481</v>
      </c>
      <c r="C1695" t="s">
        <v>2113</v>
      </c>
      <c r="D1695" t="s">
        <v>7691</v>
      </c>
      <c r="E1695" s="8" t="s">
        <v>4482</v>
      </c>
    </row>
    <row r="1696" spans="1:5" x14ac:dyDescent="0.25">
      <c r="A1696" s="8" t="s">
        <v>4483</v>
      </c>
      <c r="B1696" t="s">
        <v>4484</v>
      </c>
      <c r="C1696" t="s">
        <v>2051</v>
      </c>
      <c r="D1696" t="s">
        <v>7692</v>
      </c>
      <c r="E1696" s="8" t="s">
        <v>4485</v>
      </c>
    </row>
    <row r="1697" spans="1:5" x14ac:dyDescent="0.25">
      <c r="A1697" s="8" t="s">
        <v>4486</v>
      </c>
      <c r="B1697" t="s">
        <v>2187</v>
      </c>
      <c r="C1697" t="s">
        <v>2110</v>
      </c>
      <c r="D1697" t="s">
        <v>7693</v>
      </c>
      <c r="E1697" s="8" t="s">
        <v>753</v>
      </c>
    </row>
    <row r="1698" spans="1:5" x14ac:dyDescent="0.25">
      <c r="A1698" s="8" t="s">
        <v>4487</v>
      </c>
      <c r="B1698" t="s">
        <v>4466</v>
      </c>
      <c r="C1698" t="s">
        <v>2051</v>
      </c>
      <c r="D1698" t="s">
        <v>7694</v>
      </c>
      <c r="E1698" s="8" t="s">
        <v>559</v>
      </c>
    </row>
    <row r="1699" spans="1:5" x14ac:dyDescent="0.25">
      <c r="A1699" s="8" t="s">
        <v>4488</v>
      </c>
      <c r="B1699" t="s">
        <v>2187</v>
      </c>
      <c r="C1699" t="s">
        <v>2051</v>
      </c>
      <c r="D1699" t="s">
        <v>6620</v>
      </c>
      <c r="E1699" s="8" t="s">
        <v>4489</v>
      </c>
    </row>
    <row r="1700" spans="1:5" x14ac:dyDescent="0.25">
      <c r="A1700" s="8" t="s">
        <v>4490</v>
      </c>
      <c r="B1700" t="s">
        <v>4484</v>
      </c>
      <c r="C1700" t="s">
        <v>2051</v>
      </c>
      <c r="D1700" t="s">
        <v>4491</v>
      </c>
      <c r="E1700" s="8" t="s">
        <v>4492</v>
      </c>
    </row>
    <row r="1701" spans="1:5" x14ac:dyDescent="0.25">
      <c r="A1701" s="8" t="s">
        <v>4493</v>
      </c>
      <c r="B1701" t="s">
        <v>2187</v>
      </c>
      <c r="C1701" t="s">
        <v>2051</v>
      </c>
      <c r="D1701" t="s">
        <v>6620</v>
      </c>
      <c r="E1701" s="8" t="s">
        <v>4494</v>
      </c>
    </row>
    <row r="1702" spans="1:5" x14ac:dyDescent="0.25">
      <c r="A1702" s="8" t="s">
        <v>4495</v>
      </c>
      <c r="B1702" t="s">
        <v>4496</v>
      </c>
      <c r="C1702" t="s">
        <v>2110</v>
      </c>
      <c r="D1702" t="s">
        <v>7695</v>
      </c>
      <c r="E1702" s="8" t="s">
        <v>562</v>
      </c>
    </row>
    <row r="1703" spans="1:5" x14ac:dyDescent="0.25">
      <c r="A1703" s="8" t="s">
        <v>4497</v>
      </c>
      <c r="B1703" t="s">
        <v>2187</v>
      </c>
      <c r="C1703" t="s">
        <v>2051</v>
      </c>
      <c r="D1703" t="s">
        <v>7696</v>
      </c>
      <c r="E1703" s="8" t="s">
        <v>4498</v>
      </c>
    </row>
    <row r="1704" spans="1:5" x14ac:dyDescent="0.25">
      <c r="A1704" s="8" t="s">
        <v>4499</v>
      </c>
      <c r="B1704" t="s">
        <v>4500</v>
      </c>
      <c r="C1704" t="s">
        <v>2110</v>
      </c>
      <c r="D1704" t="s">
        <v>7697</v>
      </c>
      <c r="E1704" s="8" t="s">
        <v>4501</v>
      </c>
    </row>
    <row r="1705" spans="1:5" x14ac:dyDescent="0.25">
      <c r="A1705" s="8" t="s">
        <v>4502</v>
      </c>
      <c r="B1705" t="s">
        <v>2187</v>
      </c>
      <c r="C1705" t="s">
        <v>2051</v>
      </c>
      <c r="D1705" t="s">
        <v>6620</v>
      </c>
      <c r="E1705" s="8" t="s">
        <v>4503</v>
      </c>
    </row>
    <row r="1706" spans="1:5" x14ac:dyDescent="0.25">
      <c r="A1706" s="8" t="s">
        <v>4504</v>
      </c>
      <c r="B1706" t="s">
        <v>4505</v>
      </c>
      <c r="C1706" t="s">
        <v>2110</v>
      </c>
      <c r="D1706" t="s">
        <v>7698</v>
      </c>
      <c r="E1706" s="8" t="s">
        <v>4506</v>
      </c>
    </row>
    <row r="1707" spans="1:5" x14ac:dyDescent="0.25">
      <c r="A1707" s="8" t="s">
        <v>4507</v>
      </c>
      <c r="B1707" t="s">
        <v>4508</v>
      </c>
      <c r="C1707" t="s">
        <v>2113</v>
      </c>
      <c r="D1707" t="s">
        <v>7699</v>
      </c>
      <c r="E1707" s="8" t="s">
        <v>4509</v>
      </c>
    </row>
    <row r="1708" spans="1:5" x14ac:dyDescent="0.25">
      <c r="A1708" s="8" t="s">
        <v>4510</v>
      </c>
      <c r="B1708" t="s">
        <v>4500</v>
      </c>
      <c r="C1708" t="s">
        <v>2051</v>
      </c>
      <c r="D1708" t="s">
        <v>7700</v>
      </c>
      <c r="E1708" s="8" t="s">
        <v>4511</v>
      </c>
    </row>
    <row r="1709" spans="1:5" x14ac:dyDescent="0.25">
      <c r="A1709" s="8" t="s">
        <v>4512</v>
      </c>
      <c r="B1709" t="s">
        <v>4513</v>
      </c>
      <c r="C1709" t="s">
        <v>2051</v>
      </c>
      <c r="D1709" t="s">
        <v>7701</v>
      </c>
      <c r="E1709" s="8" t="s">
        <v>4514</v>
      </c>
    </row>
    <row r="1710" spans="1:5" x14ac:dyDescent="0.25">
      <c r="A1710" s="8" t="s">
        <v>4515</v>
      </c>
      <c r="B1710" t="s">
        <v>2187</v>
      </c>
      <c r="C1710" t="s">
        <v>2051</v>
      </c>
      <c r="D1710" t="s">
        <v>6620</v>
      </c>
      <c r="E1710" s="8" t="s">
        <v>4516</v>
      </c>
    </row>
    <row r="1711" spans="1:5" x14ac:dyDescent="0.25">
      <c r="A1711" s="8" t="s">
        <v>4517</v>
      </c>
      <c r="B1711" t="s">
        <v>4500</v>
      </c>
      <c r="C1711" t="s">
        <v>2110</v>
      </c>
      <c r="D1711" t="s">
        <v>7697</v>
      </c>
      <c r="E1711" s="8" t="s">
        <v>4518</v>
      </c>
    </row>
    <row r="1712" spans="1:5" x14ac:dyDescent="0.25">
      <c r="A1712" s="8" t="s">
        <v>4519</v>
      </c>
      <c r="B1712" t="s">
        <v>2187</v>
      </c>
      <c r="C1712" t="s">
        <v>2051</v>
      </c>
      <c r="D1712" t="s">
        <v>6620</v>
      </c>
      <c r="E1712" s="8" t="s">
        <v>4520</v>
      </c>
    </row>
    <row r="1713" spans="1:5" x14ac:dyDescent="0.25">
      <c r="A1713" s="8" t="s">
        <v>4521</v>
      </c>
      <c r="B1713" t="s">
        <v>2187</v>
      </c>
      <c r="C1713" t="s">
        <v>2051</v>
      </c>
      <c r="D1713" t="s">
        <v>6620</v>
      </c>
      <c r="E1713" s="8" t="s">
        <v>4522</v>
      </c>
    </row>
    <row r="1714" spans="1:5" x14ac:dyDescent="0.25">
      <c r="A1714" s="8" t="s">
        <v>4523</v>
      </c>
      <c r="B1714" t="s">
        <v>4524</v>
      </c>
      <c r="C1714" t="s">
        <v>2113</v>
      </c>
      <c r="D1714" t="s">
        <v>7702</v>
      </c>
      <c r="E1714" s="8" t="s">
        <v>4525</v>
      </c>
    </row>
    <row r="1715" spans="1:5" x14ac:dyDescent="0.25">
      <c r="A1715" s="8" t="s">
        <v>4526</v>
      </c>
      <c r="B1715" t="s">
        <v>4527</v>
      </c>
      <c r="C1715" t="s">
        <v>2051</v>
      </c>
      <c r="D1715" t="s">
        <v>7703</v>
      </c>
      <c r="E1715" s="8" t="s">
        <v>4528</v>
      </c>
    </row>
    <row r="1716" spans="1:5" x14ac:dyDescent="0.25">
      <c r="A1716" s="8" t="s">
        <v>4529</v>
      </c>
      <c r="B1716" t="s">
        <v>2187</v>
      </c>
      <c r="C1716" t="s">
        <v>2051</v>
      </c>
      <c r="D1716" t="s">
        <v>6620</v>
      </c>
      <c r="E1716" s="8" t="s">
        <v>4530</v>
      </c>
    </row>
    <row r="1717" spans="1:5" x14ac:dyDescent="0.25">
      <c r="A1717" s="8" t="s">
        <v>4531</v>
      </c>
      <c r="B1717" t="s">
        <v>4532</v>
      </c>
      <c r="C1717" t="s">
        <v>2051</v>
      </c>
      <c r="D1717" t="s">
        <v>7683</v>
      </c>
      <c r="E1717" s="8" t="s">
        <v>4533</v>
      </c>
    </row>
    <row r="1718" spans="1:5" x14ac:dyDescent="0.25">
      <c r="A1718" s="8" t="s">
        <v>4534</v>
      </c>
      <c r="B1718" t="s">
        <v>4500</v>
      </c>
      <c r="C1718" t="s">
        <v>2051</v>
      </c>
      <c r="D1718" t="s">
        <v>7704</v>
      </c>
      <c r="E1718" s="8" t="s">
        <v>4535</v>
      </c>
    </row>
    <row r="1719" spans="1:5" x14ac:dyDescent="0.25">
      <c r="A1719" s="8" t="s">
        <v>4536</v>
      </c>
      <c r="B1719" t="s">
        <v>4537</v>
      </c>
      <c r="C1719" t="s">
        <v>2113</v>
      </c>
      <c r="D1719" t="s">
        <v>7705</v>
      </c>
      <c r="E1719" s="8" t="s">
        <v>4538</v>
      </c>
    </row>
    <row r="1720" spans="1:5" x14ac:dyDescent="0.25">
      <c r="A1720" s="8" t="s">
        <v>4539</v>
      </c>
      <c r="B1720" t="s">
        <v>4540</v>
      </c>
      <c r="C1720" t="s">
        <v>2051</v>
      </c>
      <c r="D1720" t="s">
        <v>7706</v>
      </c>
      <c r="E1720" s="8" t="s">
        <v>4541</v>
      </c>
    </row>
    <row r="1721" spans="1:5" x14ac:dyDescent="0.25">
      <c r="A1721" s="8" t="s">
        <v>4542</v>
      </c>
      <c r="B1721" t="s">
        <v>2187</v>
      </c>
      <c r="C1721" t="s">
        <v>2051</v>
      </c>
      <c r="D1721" t="s">
        <v>6620</v>
      </c>
      <c r="E1721" s="8" t="s">
        <v>4543</v>
      </c>
    </row>
    <row r="1722" spans="1:5" x14ac:dyDescent="0.25">
      <c r="A1722" s="8" t="s">
        <v>4544</v>
      </c>
      <c r="B1722" t="s">
        <v>4545</v>
      </c>
      <c r="C1722" t="s">
        <v>2051</v>
      </c>
      <c r="D1722" t="s">
        <v>7707</v>
      </c>
      <c r="E1722" s="8" t="s">
        <v>4546</v>
      </c>
    </row>
    <row r="1723" spans="1:5" x14ac:dyDescent="0.25">
      <c r="A1723" s="8" t="s">
        <v>4547</v>
      </c>
      <c r="B1723" t="s">
        <v>4548</v>
      </c>
      <c r="C1723" t="s">
        <v>2051</v>
      </c>
      <c r="D1723" t="s">
        <v>7708</v>
      </c>
      <c r="E1723" s="8" t="s">
        <v>562</v>
      </c>
    </row>
    <row r="1724" spans="1:5" x14ac:dyDescent="0.25">
      <c r="A1724" s="8" t="s">
        <v>4549</v>
      </c>
      <c r="B1724" t="s">
        <v>4550</v>
      </c>
      <c r="C1724" t="s">
        <v>2051</v>
      </c>
      <c r="D1724" t="s">
        <v>7709</v>
      </c>
      <c r="E1724" s="8" t="s">
        <v>562</v>
      </c>
    </row>
    <row r="1725" spans="1:5" x14ac:dyDescent="0.25">
      <c r="A1725" s="8" t="s">
        <v>4551</v>
      </c>
      <c r="B1725" t="s">
        <v>2187</v>
      </c>
      <c r="C1725" t="s">
        <v>2051</v>
      </c>
      <c r="D1725" t="s">
        <v>6620</v>
      </c>
      <c r="E1725" s="8" t="s">
        <v>4552</v>
      </c>
    </row>
    <row r="1726" spans="1:5" x14ac:dyDescent="0.25">
      <c r="A1726" s="8" t="s">
        <v>4553</v>
      </c>
      <c r="B1726" t="s">
        <v>4500</v>
      </c>
      <c r="C1726" t="s">
        <v>2051</v>
      </c>
      <c r="D1726" t="s">
        <v>7710</v>
      </c>
      <c r="E1726" s="8" t="s">
        <v>4554</v>
      </c>
    </row>
    <row r="1727" spans="1:5" x14ac:dyDescent="0.25">
      <c r="A1727" s="8" t="s">
        <v>4555</v>
      </c>
      <c r="B1727" t="s">
        <v>4500</v>
      </c>
      <c r="C1727" t="s">
        <v>2110</v>
      </c>
      <c r="D1727" t="s">
        <v>7697</v>
      </c>
      <c r="E1727" s="8" t="s">
        <v>4556</v>
      </c>
    </row>
    <row r="1728" spans="1:5" x14ac:dyDescent="0.25">
      <c r="A1728" s="8" t="s">
        <v>4557</v>
      </c>
      <c r="B1728" t="s">
        <v>4558</v>
      </c>
      <c r="C1728" t="s">
        <v>2051</v>
      </c>
      <c r="D1728" t="s">
        <v>7711</v>
      </c>
      <c r="E1728" s="8" t="s">
        <v>553</v>
      </c>
    </row>
    <row r="1729" spans="1:5" x14ac:dyDescent="0.25">
      <c r="A1729" s="8" t="s">
        <v>4559</v>
      </c>
      <c r="B1729" t="s">
        <v>4560</v>
      </c>
      <c r="C1729" t="s">
        <v>2051</v>
      </c>
      <c r="D1729" t="s">
        <v>7712</v>
      </c>
      <c r="E1729" s="8" t="s">
        <v>4561</v>
      </c>
    </row>
    <row r="1730" spans="1:5" x14ac:dyDescent="0.25">
      <c r="A1730" s="8" t="s">
        <v>4562</v>
      </c>
      <c r="B1730" t="s">
        <v>2187</v>
      </c>
      <c r="C1730" t="s">
        <v>2051</v>
      </c>
      <c r="D1730" t="s">
        <v>6620</v>
      </c>
      <c r="E1730" s="8" t="s">
        <v>4563</v>
      </c>
    </row>
    <row r="1731" spans="1:5" x14ac:dyDescent="0.25">
      <c r="A1731" s="8" t="s">
        <v>4564</v>
      </c>
      <c r="B1731" t="s">
        <v>2187</v>
      </c>
      <c r="C1731" t="s">
        <v>2051</v>
      </c>
      <c r="D1731" t="s">
        <v>6620</v>
      </c>
      <c r="E1731" s="8" t="s">
        <v>4565</v>
      </c>
    </row>
    <row r="1732" spans="1:5" x14ac:dyDescent="0.25">
      <c r="A1732" s="8" t="s">
        <v>4566</v>
      </c>
      <c r="B1732" t="s">
        <v>4500</v>
      </c>
      <c r="C1732" t="s">
        <v>2051</v>
      </c>
      <c r="D1732" t="s">
        <v>7713</v>
      </c>
      <c r="E1732" s="8" t="s">
        <v>4567</v>
      </c>
    </row>
    <row r="1733" spans="1:5" x14ac:dyDescent="0.25">
      <c r="A1733" s="8" t="s">
        <v>4568</v>
      </c>
      <c r="B1733" t="s">
        <v>4569</v>
      </c>
      <c r="C1733" t="s">
        <v>2113</v>
      </c>
      <c r="D1733" t="s">
        <v>7714</v>
      </c>
      <c r="E1733" s="8" t="s">
        <v>593</v>
      </c>
    </row>
    <row r="1734" spans="1:5" x14ac:dyDescent="0.25">
      <c r="A1734" s="8" t="s">
        <v>4570</v>
      </c>
      <c r="B1734" t="s">
        <v>2187</v>
      </c>
      <c r="C1734" t="s">
        <v>2051</v>
      </c>
      <c r="D1734" t="s">
        <v>7715</v>
      </c>
      <c r="E1734" s="8" t="s">
        <v>4571</v>
      </c>
    </row>
    <row r="1735" spans="1:5" x14ac:dyDescent="0.25">
      <c r="A1735" s="8" t="s">
        <v>4573</v>
      </c>
      <c r="B1735" t="s">
        <v>2187</v>
      </c>
      <c r="C1735" t="s">
        <v>2051</v>
      </c>
      <c r="D1735" t="s">
        <v>6620</v>
      </c>
      <c r="E1735" s="8" t="s">
        <v>4574</v>
      </c>
    </row>
    <row r="1736" spans="1:5" x14ac:dyDescent="0.25">
      <c r="A1736" s="8" t="s">
        <v>4575</v>
      </c>
      <c r="B1736" t="s">
        <v>4576</v>
      </c>
      <c r="C1736" t="s">
        <v>2110</v>
      </c>
      <c r="D1736" t="s">
        <v>7716</v>
      </c>
      <c r="E1736" s="8" t="s">
        <v>565</v>
      </c>
    </row>
    <row r="1737" spans="1:5" x14ac:dyDescent="0.25">
      <c r="A1737" s="8" t="s">
        <v>4577</v>
      </c>
      <c r="B1737" t="s">
        <v>3599</v>
      </c>
      <c r="C1737" t="s">
        <v>2110</v>
      </c>
      <c r="D1737" t="s">
        <v>7373</v>
      </c>
      <c r="E1737" s="8" t="s">
        <v>565</v>
      </c>
    </row>
    <row r="1738" spans="1:5" x14ac:dyDescent="0.25">
      <c r="A1738" s="8" t="s">
        <v>4578</v>
      </c>
      <c r="B1738" t="s">
        <v>4579</v>
      </c>
      <c r="C1738" t="s">
        <v>2113</v>
      </c>
      <c r="D1738" t="s">
        <v>7717</v>
      </c>
      <c r="E1738" s="8" t="s">
        <v>565</v>
      </c>
    </row>
    <row r="1739" spans="1:5" x14ac:dyDescent="0.25">
      <c r="A1739" s="8" t="s">
        <v>4580</v>
      </c>
      <c r="B1739" t="s">
        <v>2187</v>
      </c>
      <c r="C1739" t="s">
        <v>2051</v>
      </c>
      <c r="D1739" t="s">
        <v>6620</v>
      </c>
      <c r="E1739" s="8" t="s">
        <v>4581</v>
      </c>
    </row>
    <row r="1740" spans="1:5" x14ac:dyDescent="0.25">
      <c r="A1740" s="8" t="s">
        <v>4582</v>
      </c>
      <c r="B1740" t="s">
        <v>4583</v>
      </c>
      <c r="C1740" t="s">
        <v>2051</v>
      </c>
      <c r="D1740" t="s">
        <v>7718</v>
      </c>
      <c r="E1740" s="8" t="s">
        <v>4584</v>
      </c>
    </row>
    <row r="1741" spans="1:5" x14ac:dyDescent="0.25">
      <c r="A1741" s="8" t="s">
        <v>4585</v>
      </c>
      <c r="B1741" t="s">
        <v>4500</v>
      </c>
      <c r="C1741" t="s">
        <v>2110</v>
      </c>
      <c r="D1741" t="s">
        <v>7719</v>
      </c>
      <c r="E1741" s="8" t="s">
        <v>4586</v>
      </c>
    </row>
    <row r="1742" spans="1:5" x14ac:dyDescent="0.25">
      <c r="A1742" s="8" t="s">
        <v>4587</v>
      </c>
      <c r="B1742" t="s">
        <v>4588</v>
      </c>
      <c r="C1742" t="s">
        <v>2110</v>
      </c>
      <c r="D1742" t="s">
        <v>7720</v>
      </c>
      <c r="E1742" s="8" t="s">
        <v>744</v>
      </c>
    </row>
    <row r="1743" spans="1:5" x14ac:dyDescent="0.25">
      <c r="A1743" s="8" t="s">
        <v>4589</v>
      </c>
      <c r="B1743" t="s">
        <v>4471</v>
      </c>
      <c r="C1743" t="s">
        <v>2113</v>
      </c>
      <c r="D1743" t="s">
        <v>7694</v>
      </c>
      <c r="E1743" s="8" t="s">
        <v>744</v>
      </c>
    </row>
    <row r="1744" spans="1:5" x14ac:dyDescent="0.25">
      <c r="A1744" s="8" t="s">
        <v>4590</v>
      </c>
      <c r="B1744" t="s">
        <v>4591</v>
      </c>
      <c r="C1744" t="s">
        <v>2110</v>
      </c>
      <c r="D1744" t="s">
        <v>6632</v>
      </c>
      <c r="E1744" s="8" t="s">
        <v>568</v>
      </c>
    </row>
    <row r="1745" spans="1:5" x14ac:dyDescent="0.25">
      <c r="A1745" s="8" t="s">
        <v>4592</v>
      </c>
      <c r="B1745" t="s">
        <v>4593</v>
      </c>
      <c r="C1745" t="s">
        <v>2113</v>
      </c>
      <c r="D1745" t="s">
        <v>7721</v>
      </c>
      <c r="E1745" s="8" t="s">
        <v>568</v>
      </c>
    </row>
    <row r="1746" spans="1:5" x14ac:dyDescent="0.25">
      <c r="A1746" s="8" t="s">
        <v>4594</v>
      </c>
      <c r="B1746" t="s">
        <v>4595</v>
      </c>
      <c r="C1746" t="s">
        <v>2051</v>
      </c>
      <c r="D1746" t="s">
        <v>7722</v>
      </c>
      <c r="E1746" s="8" t="s">
        <v>4596</v>
      </c>
    </row>
    <row r="1747" spans="1:5" x14ac:dyDescent="0.25">
      <c r="A1747" s="8" t="s">
        <v>4597</v>
      </c>
      <c r="B1747" t="s">
        <v>4598</v>
      </c>
      <c r="C1747" t="s">
        <v>2051</v>
      </c>
      <c r="D1747" t="s">
        <v>7723</v>
      </c>
      <c r="E1747" s="8" t="s">
        <v>4599</v>
      </c>
    </row>
    <row r="1748" spans="1:5" x14ac:dyDescent="0.25">
      <c r="A1748" s="8" t="s">
        <v>4600</v>
      </c>
      <c r="B1748" t="s">
        <v>4601</v>
      </c>
      <c r="C1748" t="s">
        <v>2051</v>
      </c>
      <c r="D1748" t="s">
        <v>7724</v>
      </c>
      <c r="E1748" s="8" t="s">
        <v>4602</v>
      </c>
    </row>
    <row r="1749" spans="1:5" x14ac:dyDescent="0.25">
      <c r="A1749" s="8" t="s">
        <v>4603</v>
      </c>
      <c r="B1749" t="s">
        <v>3614</v>
      </c>
      <c r="C1749" t="s">
        <v>2110</v>
      </c>
      <c r="D1749" t="s">
        <v>7376</v>
      </c>
      <c r="E1749" s="8" t="s">
        <v>4604</v>
      </c>
    </row>
    <row r="1750" spans="1:5" x14ac:dyDescent="0.25">
      <c r="A1750" s="8" t="s">
        <v>4605</v>
      </c>
      <c r="B1750" t="s">
        <v>4606</v>
      </c>
      <c r="C1750" t="s">
        <v>2051</v>
      </c>
      <c r="D1750" t="s">
        <v>7725</v>
      </c>
      <c r="E1750" s="8" t="s">
        <v>4607</v>
      </c>
    </row>
    <row r="1751" spans="1:5" x14ac:dyDescent="0.25">
      <c r="A1751" s="8" t="s">
        <v>4608</v>
      </c>
      <c r="B1751" t="s">
        <v>2187</v>
      </c>
      <c r="C1751" t="s">
        <v>2051</v>
      </c>
      <c r="D1751" t="s">
        <v>6620</v>
      </c>
      <c r="E1751" s="8" t="s">
        <v>4609</v>
      </c>
    </row>
    <row r="1752" spans="1:5" x14ac:dyDescent="0.25">
      <c r="A1752" s="8" t="s">
        <v>4610</v>
      </c>
      <c r="B1752" t="s">
        <v>3459</v>
      </c>
      <c r="C1752" t="s">
        <v>2113</v>
      </c>
      <c r="D1752" t="s">
        <v>6620</v>
      </c>
      <c r="E1752" s="8" t="s">
        <v>754</v>
      </c>
    </row>
    <row r="1753" spans="1:5" x14ac:dyDescent="0.25">
      <c r="A1753" s="8" t="s">
        <v>4611</v>
      </c>
      <c r="B1753" t="s">
        <v>4524</v>
      </c>
      <c r="C1753" t="s">
        <v>2110</v>
      </c>
      <c r="D1753" t="s">
        <v>7726</v>
      </c>
      <c r="E1753" s="8" t="s">
        <v>4612</v>
      </c>
    </row>
    <row r="1754" spans="1:5" x14ac:dyDescent="0.25">
      <c r="A1754" s="8" t="s">
        <v>4613</v>
      </c>
      <c r="B1754" t="s">
        <v>2187</v>
      </c>
      <c r="C1754" t="s">
        <v>2051</v>
      </c>
      <c r="D1754" t="s">
        <v>6620</v>
      </c>
      <c r="E1754" s="8" t="s">
        <v>4614</v>
      </c>
    </row>
    <row r="1755" spans="1:5" x14ac:dyDescent="0.25">
      <c r="A1755" s="8" t="s">
        <v>4615</v>
      </c>
      <c r="B1755" t="s">
        <v>4500</v>
      </c>
      <c r="C1755" t="s">
        <v>2051</v>
      </c>
      <c r="D1755" t="s">
        <v>7727</v>
      </c>
      <c r="E1755" s="8" t="s">
        <v>4616</v>
      </c>
    </row>
    <row r="1756" spans="1:5" x14ac:dyDescent="0.25">
      <c r="A1756" s="8" t="s">
        <v>4617</v>
      </c>
      <c r="B1756" t="s">
        <v>4618</v>
      </c>
      <c r="C1756" t="s">
        <v>2051</v>
      </c>
      <c r="D1756" t="s">
        <v>4619</v>
      </c>
      <c r="E1756" s="8" t="s">
        <v>4620</v>
      </c>
    </row>
    <row r="1757" spans="1:5" x14ac:dyDescent="0.25">
      <c r="A1757" s="8" t="s">
        <v>4621</v>
      </c>
      <c r="B1757" t="s">
        <v>2187</v>
      </c>
      <c r="C1757" t="s">
        <v>2051</v>
      </c>
      <c r="D1757" t="s">
        <v>6620</v>
      </c>
      <c r="E1757" s="8" t="s">
        <v>4622</v>
      </c>
    </row>
    <row r="1758" spans="1:5" x14ac:dyDescent="0.25">
      <c r="A1758" s="8" t="s">
        <v>4623</v>
      </c>
      <c r="B1758" t="s">
        <v>4466</v>
      </c>
      <c r="C1758" t="s">
        <v>2051</v>
      </c>
      <c r="D1758" t="s">
        <v>6620</v>
      </c>
      <c r="E1758" s="8" t="s">
        <v>4624</v>
      </c>
    </row>
    <row r="1759" spans="1:5" x14ac:dyDescent="0.25">
      <c r="A1759" s="8" t="s">
        <v>4625</v>
      </c>
      <c r="B1759" t="s">
        <v>4500</v>
      </c>
      <c r="C1759" t="s">
        <v>2051</v>
      </c>
      <c r="D1759" t="s">
        <v>7728</v>
      </c>
      <c r="E1759" s="8" t="s">
        <v>4626</v>
      </c>
    </row>
    <row r="1760" spans="1:5" x14ac:dyDescent="0.25">
      <c r="A1760" s="8" t="s">
        <v>4627</v>
      </c>
      <c r="B1760" t="s">
        <v>2187</v>
      </c>
      <c r="C1760" t="s">
        <v>2051</v>
      </c>
      <c r="D1760" t="s">
        <v>7729</v>
      </c>
      <c r="E1760" s="8" t="s">
        <v>4628</v>
      </c>
    </row>
    <row r="1761" spans="1:5" x14ac:dyDescent="0.25">
      <c r="A1761" s="8" t="s">
        <v>4629</v>
      </c>
      <c r="B1761" t="s">
        <v>2187</v>
      </c>
      <c r="C1761" t="s">
        <v>2051</v>
      </c>
      <c r="D1761" t="s">
        <v>6620</v>
      </c>
      <c r="E1761" s="8" t="s">
        <v>4630</v>
      </c>
    </row>
    <row r="1762" spans="1:5" x14ac:dyDescent="0.25">
      <c r="A1762" s="8" t="s">
        <v>4631</v>
      </c>
      <c r="B1762" t="s">
        <v>4632</v>
      </c>
      <c r="C1762" t="s">
        <v>2051</v>
      </c>
      <c r="D1762" t="s">
        <v>7730</v>
      </c>
      <c r="E1762" s="8" t="s">
        <v>755</v>
      </c>
    </row>
    <row r="1763" spans="1:5" x14ac:dyDescent="0.25">
      <c r="A1763" s="8" t="s">
        <v>4633</v>
      </c>
      <c r="B1763" t="s">
        <v>2187</v>
      </c>
      <c r="C1763" t="s">
        <v>2051</v>
      </c>
      <c r="D1763" t="s">
        <v>6620</v>
      </c>
      <c r="E1763" s="8" t="s">
        <v>4634</v>
      </c>
    </row>
    <row r="1764" spans="1:5" x14ac:dyDescent="0.25">
      <c r="A1764" s="8" t="s">
        <v>4635</v>
      </c>
      <c r="B1764" t="s">
        <v>4466</v>
      </c>
      <c r="C1764" t="s">
        <v>2110</v>
      </c>
      <c r="D1764" t="s">
        <v>7694</v>
      </c>
      <c r="E1764" s="8" t="s">
        <v>756</v>
      </c>
    </row>
    <row r="1765" spans="1:5" x14ac:dyDescent="0.25">
      <c r="A1765" s="8" t="s">
        <v>4636</v>
      </c>
      <c r="B1765" t="s">
        <v>4637</v>
      </c>
      <c r="C1765" t="s">
        <v>2110</v>
      </c>
      <c r="D1765" t="s">
        <v>7731</v>
      </c>
      <c r="E1765" s="8" t="s">
        <v>571</v>
      </c>
    </row>
    <row r="1766" spans="1:5" x14ac:dyDescent="0.25">
      <c r="A1766" s="8" t="s">
        <v>4638</v>
      </c>
      <c r="B1766" t="s">
        <v>4639</v>
      </c>
      <c r="C1766" t="s">
        <v>2051</v>
      </c>
      <c r="D1766" t="s">
        <v>7732</v>
      </c>
      <c r="E1766" s="8" t="s">
        <v>571</v>
      </c>
    </row>
    <row r="1767" spans="1:5" x14ac:dyDescent="0.25">
      <c r="A1767" s="8" t="s">
        <v>4640</v>
      </c>
      <c r="B1767" t="s">
        <v>4641</v>
      </c>
      <c r="C1767" t="s">
        <v>4642</v>
      </c>
      <c r="D1767" t="s">
        <v>7733</v>
      </c>
      <c r="E1767" s="8" t="s">
        <v>571</v>
      </c>
    </row>
    <row r="1768" spans="1:5" x14ac:dyDescent="0.25">
      <c r="A1768" s="8" t="s">
        <v>4643</v>
      </c>
      <c r="B1768" t="s">
        <v>4644</v>
      </c>
      <c r="C1768" t="s">
        <v>2113</v>
      </c>
      <c r="D1768" t="s">
        <v>7734</v>
      </c>
      <c r="E1768" s="8" t="s">
        <v>571</v>
      </c>
    </row>
    <row r="1769" spans="1:5" x14ac:dyDescent="0.25">
      <c r="A1769" s="8" t="s">
        <v>4645</v>
      </c>
      <c r="B1769" t="s">
        <v>4646</v>
      </c>
      <c r="C1769" t="s">
        <v>2113</v>
      </c>
      <c r="D1769" t="s">
        <v>7073</v>
      </c>
      <c r="E1769" s="8" t="s">
        <v>571</v>
      </c>
    </row>
    <row r="1770" spans="1:5" x14ac:dyDescent="0.25">
      <c r="A1770" s="8" t="s">
        <v>4647</v>
      </c>
      <c r="B1770" t="s">
        <v>4648</v>
      </c>
      <c r="C1770" t="s">
        <v>2110</v>
      </c>
      <c r="D1770" t="s">
        <v>7735</v>
      </c>
      <c r="E1770" s="8" t="s">
        <v>571</v>
      </c>
    </row>
    <row r="1771" spans="1:5" x14ac:dyDescent="0.25">
      <c r="A1771" s="8" t="s">
        <v>4649</v>
      </c>
      <c r="B1771" t="s">
        <v>4650</v>
      </c>
      <c r="C1771" t="s">
        <v>2051</v>
      </c>
      <c r="D1771" t="s">
        <v>7736</v>
      </c>
      <c r="E1771" s="8" t="s">
        <v>571</v>
      </c>
    </row>
    <row r="1772" spans="1:5" x14ac:dyDescent="0.25">
      <c r="A1772" s="8" t="s">
        <v>4651</v>
      </c>
      <c r="B1772" t="s">
        <v>4652</v>
      </c>
      <c r="C1772" t="s">
        <v>2110</v>
      </c>
      <c r="D1772" t="s">
        <v>7737</v>
      </c>
      <c r="E1772" s="8" t="s">
        <v>571</v>
      </c>
    </row>
    <row r="1773" spans="1:5" x14ac:dyDescent="0.25">
      <c r="A1773" s="8" t="s">
        <v>4653</v>
      </c>
      <c r="B1773" t="s">
        <v>4550</v>
      </c>
      <c r="C1773" t="s">
        <v>2110</v>
      </c>
      <c r="D1773" t="s">
        <v>7709</v>
      </c>
      <c r="E1773" s="8" t="s">
        <v>571</v>
      </c>
    </row>
    <row r="1774" spans="1:5" x14ac:dyDescent="0.25">
      <c r="A1774" s="8" t="s">
        <v>4654</v>
      </c>
      <c r="B1774" t="s">
        <v>4655</v>
      </c>
      <c r="C1774" t="s">
        <v>2413</v>
      </c>
      <c r="D1774" t="s">
        <v>7738</v>
      </c>
      <c r="E1774" s="8" t="s">
        <v>571</v>
      </c>
    </row>
    <row r="1775" spans="1:5" x14ac:dyDescent="0.25">
      <c r="A1775" s="8" t="s">
        <v>4656</v>
      </c>
      <c r="B1775" t="s">
        <v>4657</v>
      </c>
      <c r="C1775" t="s">
        <v>2110</v>
      </c>
      <c r="D1775" t="s">
        <v>7739</v>
      </c>
      <c r="E1775" s="8" t="s">
        <v>571</v>
      </c>
    </row>
    <row r="1776" spans="1:5" x14ac:dyDescent="0.25">
      <c r="A1776" s="8" t="s">
        <v>4658</v>
      </c>
      <c r="B1776" t="s">
        <v>4659</v>
      </c>
      <c r="C1776" t="s">
        <v>2113</v>
      </c>
      <c r="D1776" t="s">
        <v>6597</v>
      </c>
      <c r="E1776" s="8" t="s">
        <v>571</v>
      </c>
    </row>
    <row r="1777" spans="1:5" x14ac:dyDescent="0.25">
      <c r="A1777" s="8" t="s">
        <v>4660</v>
      </c>
      <c r="B1777" t="s">
        <v>2681</v>
      </c>
      <c r="C1777" t="s">
        <v>2113</v>
      </c>
      <c r="D1777" t="s">
        <v>6612</v>
      </c>
      <c r="E1777" s="8" t="s">
        <v>571</v>
      </c>
    </row>
    <row r="1778" spans="1:5" x14ac:dyDescent="0.25">
      <c r="A1778" s="8" t="s">
        <v>4661</v>
      </c>
      <c r="B1778" t="s">
        <v>4662</v>
      </c>
      <c r="C1778" t="s">
        <v>2113</v>
      </c>
      <c r="D1778" t="s">
        <v>7740</v>
      </c>
      <c r="E1778" s="8" t="s">
        <v>571</v>
      </c>
    </row>
    <row r="1779" spans="1:5" x14ac:dyDescent="0.25">
      <c r="A1779" s="8" t="s">
        <v>4663</v>
      </c>
      <c r="B1779" t="s">
        <v>4664</v>
      </c>
      <c r="C1779" t="s">
        <v>2113</v>
      </c>
      <c r="D1779" t="s">
        <v>7741</v>
      </c>
      <c r="E1779" s="8" t="s">
        <v>571</v>
      </c>
    </row>
    <row r="1780" spans="1:5" x14ac:dyDescent="0.25">
      <c r="A1780" s="8" t="s">
        <v>4665</v>
      </c>
      <c r="B1780" t="s">
        <v>4666</v>
      </c>
      <c r="C1780" t="s">
        <v>2113</v>
      </c>
      <c r="D1780" t="s">
        <v>7742</v>
      </c>
      <c r="E1780" s="8" t="s">
        <v>571</v>
      </c>
    </row>
    <row r="1781" spans="1:5" x14ac:dyDescent="0.25">
      <c r="A1781" s="8" t="s">
        <v>4667</v>
      </c>
      <c r="B1781" t="s">
        <v>2187</v>
      </c>
      <c r="C1781" t="s">
        <v>2051</v>
      </c>
      <c r="D1781" t="s">
        <v>6620</v>
      </c>
      <c r="E1781" s="8" t="s">
        <v>4668</v>
      </c>
    </row>
    <row r="1782" spans="1:5" x14ac:dyDescent="0.25">
      <c r="A1782" s="8" t="s">
        <v>4669</v>
      </c>
      <c r="B1782" t="s">
        <v>4670</v>
      </c>
      <c r="C1782" t="s">
        <v>2051</v>
      </c>
      <c r="D1782" t="s">
        <v>4671</v>
      </c>
      <c r="E1782" s="8" t="s">
        <v>4672</v>
      </c>
    </row>
    <row r="1783" spans="1:5" x14ac:dyDescent="0.25">
      <c r="A1783" s="8" t="s">
        <v>4673</v>
      </c>
      <c r="B1783" t="s">
        <v>4674</v>
      </c>
      <c r="C1783" t="s">
        <v>2051</v>
      </c>
      <c r="D1783" t="s">
        <v>6694</v>
      </c>
      <c r="E1783" s="8" t="s">
        <v>4675</v>
      </c>
    </row>
    <row r="1784" spans="1:5" x14ac:dyDescent="0.25">
      <c r="A1784" s="8" t="s">
        <v>4676</v>
      </c>
      <c r="B1784" t="s">
        <v>4500</v>
      </c>
      <c r="C1784" t="s">
        <v>2051</v>
      </c>
      <c r="D1784" t="s">
        <v>7743</v>
      </c>
      <c r="E1784" s="8" t="s">
        <v>4677</v>
      </c>
    </row>
    <row r="1785" spans="1:5" x14ac:dyDescent="0.25">
      <c r="A1785" s="8" t="s">
        <v>4678</v>
      </c>
      <c r="B1785" t="s">
        <v>2187</v>
      </c>
      <c r="C1785" t="s">
        <v>2051</v>
      </c>
      <c r="D1785" t="s">
        <v>7744</v>
      </c>
      <c r="E1785" s="8" t="s">
        <v>4679</v>
      </c>
    </row>
    <row r="1786" spans="1:5" x14ac:dyDescent="0.25">
      <c r="A1786" s="8" t="s">
        <v>4680</v>
      </c>
      <c r="B1786" t="s">
        <v>4500</v>
      </c>
      <c r="C1786" t="s">
        <v>2051</v>
      </c>
      <c r="D1786" t="s">
        <v>7745</v>
      </c>
      <c r="E1786" s="8" t="s">
        <v>4681</v>
      </c>
    </row>
    <row r="1787" spans="1:5" x14ac:dyDescent="0.25">
      <c r="A1787" s="8" t="s">
        <v>4682</v>
      </c>
      <c r="B1787" t="s">
        <v>4683</v>
      </c>
      <c r="C1787" t="s">
        <v>2113</v>
      </c>
      <c r="D1787" t="s">
        <v>6716</v>
      </c>
      <c r="E1787" s="8" t="s">
        <v>582</v>
      </c>
    </row>
    <row r="1788" spans="1:5" x14ac:dyDescent="0.25">
      <c r="A1788" s="8" t="s">
        <v>4684</v>
      </c>
      <c r="B1788" t="s">
        <v>4685</v>
      </c>
      <c r="C1788" t="s">
        <v>2113</v>
      </c>
      <c r="D1788" t="s">
        <v>7746</v>
      </c>
      <c r="E1788" s="8" t="s">
        <v>582</v>
      </c>
    </row>
    <row r="1789" spans="1:5" x14ac:dyDescent="0.25">
      <c r="A1789" s="8" t="s">
        <v>4686</v>
      </c>
      <c r="B1789" t="s">
        <v>4687</v>
      </c>
      <c r="C1789" t="s">
        <v>2110</v>
      </c>
      <c r="D1789" t="s">
        <v>7747</v>
      </c>
      <c r="E1789" s="8" t="s">
        <v>582</v>
      </c>
    </row>
    <row r="1790" spans="1:5" x14ac:dyDescent="0.25">
      <c r="A1790" s="8" t="s">
        <v>4688</v>
      </c>
      <c r="B1790" t="s">
        <v>4689</v>
      </c>
      <c r="C1790" t="s">
        <v>2113</v>
      </c>
      <c r="D1790" t="s">
        <v>6961</v>
      </c>
      <c r="E1790" s="8" t="s">
        <v>582</v>
      </c>
    </row>
    <row r="1791" spans="1:5" x14ac:dyDescent="0.25">
      <c r="A1791" s="8" t="s">
        <v>4690</v>
      </c>
      <c r="B1791" t="s">
        <v>4572</v>
      </c>
      <c r="C1791" t="s">
        <v>2051</v>
      </c>
      <c r="D1791" t="s">
        <v>7748</v>
      </c>
      <c r="E1791" s="8" t="s">
        <v>4691</v>
      </c>
    </row>
    <row r="1792" spans="1:5" x14ac:dyDescent="0.25">
      <c r="A1792" s="8" t="s">
        <v>4692</v>
      </c>
      <c r="B1792" t="s">
        <v>2144</v>
      </c>
      <c r="C1792" t="s">
        <v>2051</v>
      </c>
      <c r="D1792" t="s">
        <v>6734</v>
      </c>
      <c r="E1792" s="8" t="s">
        <v>4693</v>
      </c>
    </row>
    <row r="1793" spans="1:5" x14ac:dyDescent="0.25">
      <c r="A1793" s="8" t="s">
        <v>4694</v>
      </c>
      <c r="B1793" t="s">
        <v>4500</v>
      </c>
      <c r="C1793" t="s">
        <v>2051</v>
      </c>
      <c r="D1793" t="s">
        <v>7749</v>
      </c>
      <c r="E1793" s="8" t="s">
        <v>4695</v>
      </c>
    </row>
    <row r="1794" spans="1:5" x14ac:dyDescent="0.25">
      <c r="A1794" s="8" t="s">
        <v>4696</v>
      </c>
      <c r="B1794" t="s">
        <v>4697</v>
      </c>
      <c r="C1794" t="s">
        <v>2051</v>
      </c>
      <c r="D1794" t="s">
        <v>7750</v>
      </c>
      <c r="E1794" s="8" t="s">
        <v>4698</v>
      </c>
    </row>
    <row r="1795" spans="1:5" x14ac:dyDescent="0.25">
      <c r="A1795" s="8" t="s">
        <v>4699</v>
      </c>
      <c r="B1795" t="s">
        <v>2187</v>
      </c>
      <c r="C1795" t="s">
        <v>2051</v>
      </c>
      <c r="D1795" t="s">
        <v>6620</v>
      </c>
      <c r="E1795" s="8" t="s">
        <v>4700</v>
      </c>
    </row>
    <row r="1796" spans="1:5" x14ac:dyDescent="0.25">
      <c r="A1796" s="8" t="s">
        <v>4701</v>
      </c>
      <c r="B1796" t="s">
        <v>4702</v>
      </c>
      <c r="C1796" t="s">
        <v>2051</v>
      </c>
      <c r="D1796" t="s">
        <v>7751</v>
      </c>
      <c r="E1796" s="8" t="s">
        <v>4703</v>
      </c>
    </row>
    <row r="1797" spans="1:5" x14ac:dyDescent="0.25">
      <c r="A1797" s="8" t="s">
        <v>4704</v>
      </c>
      <c r="B1797" t="s">
        <v>4508</v>
      </c>
      <c r="C1797" t="s">
        <v>2113</v>
      </c>
      <c r="D1797" t="s">
        <v>7752</v>
      </c>
      <c r="E1797" s="8" t="s">
        <v>4705</v>
      </c>
    </row>
    <row r="1798" spans="1:5" x14ac:dyDescent="0.25">
      <c r="A1798" s="8" t="s">
        <v>4706</v>
      </c>
      <c r="B1798" t="s">
        <v>2407</v>
      </c>
      <c r="C1798" t="s">
        <v>2051</v>
      </c>
      <c r="D1798" t="s">
        <v>6829</v>
      </c>
      <c r="E1798" s="8" t="s">
        <v>4707</v>
      </c>
    </row>
    <row r="1799" spans="1:5" x14ac:dyDescent="0.25">
      <c r="A1799" s="8" t="s">
        <v>4708</v>
      </c>
      <c r="B1799" t="s">
        <v>2187</v>
      </c>
      <c r="C1799" t="s">
        <v>2051</v>
      </c>
      <c r="D1799" t="s">
        <v>6620</v>
      </c>
      <c r="E1799" s="8" t="s">
        <v>4709</v>
      </c>
    </row>
    <row r="1800" spans="1:5" x14ac:dyDescent="0.25">
      <c r="A1800" s="8" t="s">
        <v>4710</v>
      </c>
      <c r="B1800" t="s">
        <v>4711</v>
      </c>
      <c r="C1800" t="s">
        <v>2051</v>
      </c>
      <c r="D1800" t="s">
        <v>7753</v>
      </c>
      <c r="E1800" s="8" t="s">
        <v>4712</v>
      </c>
    </row>
    <row r="1801" spans="1:5" x14ac:dyDescent="0.25">
      <c r="A1801" s="8" t="s">
        <v>4713</v>
      </c>
      <c r="B1801" t="s">
        <v>2187</v>
      </c>
      <c r="C1801" t="s">
        <v>2051</v>
      </c>
      <c r="D1801" t="s">
        <v>6620</v>
      </c>
      <c r="E1801" s="8" t="s">
        <v>4714</v>
      </c>
    </row>
    <row r="1802" spans="1:5" x14ac:dyDescent="0.25">
      <c r="A1802" s="8" t="s">
        <v>4715</v>
      </c>
      <c r="B1802" t="s">
        <v>2325</v>
      </c>
      <c r="C1802" t="s">
        <v>2051</v>
      </c>
      <c r="D1802" t="s">
        <v>6617</v>
      </c>
      <c r="E1802" s="8" t="s">
        <v>4716</v>
      </c>
    </row>
    <row r="1803" spans="1:5" x14ac:dyDescent="0.25">
      <c r="A1803" s="8" t="s">
        <v>4717</v>
      </c>
      <c r="B1803" t="s">
        <v>2187</v>
      </c>
      <c r="C1803" t="s">
        <v>2051</v>
      </c>
      <c r="D1803" t="s">
        <v>6620</v>
      </c>
      <c r="E1803" s="8" t="s">
        <v>4718</v>
      </c>
    </row>
    <row r="1804" spans="1:5" x14ac:dyDescent="0.25">
      <c r="A1804" s="8" t="s">
        <v>4719</v>
      </c>
      <c r="B1804" t="s">
        <v>4720</v>
      </c>
      <c r="C1804" t="s">
        <v>2051</v>
      </c>
      <c r="D1804" t="s">
        <v>7754</v>
      </c>
      <c r="E1804" s="8" t="s">
        <v>4721</v>
      </c>
    </row>
    <row r="1805" spans="1:5" x14ac:dyDescent="0.25">
      <c r="A1805" s="8" t="s">
        <v>4722</v>
      </c>
      <c r="B1805" t="s">
        <v>4723</v>
      </c>
      <c r="C1805" t="s">
        <v>2051</v>
      </c>
      <c r="D1805" t="s">
        <v>7755</v>
      </c>
      <c r="E1805" s="8" t="s">
        <v>4724</v>
      </c>
    </row>
    <row r="1806" spans="1:5" x14ac:dyDescent="0.25">
      <c r="A1806" s="8" t="s">
        <v>4725</v>
      </c>
      <c r="B1806" t="s">
        <v>2187</v>
      </c>
      <c r="C1806" t="s">
        <v>2110</v>
      </c>
      <c r="D1806" t="s">
        <v>4726</v>
      </c>
      <c r="E1806" s="8" t="s">
        <v>4727</v>
      </c>
    </row>
    <row r="1807" spans="1:5" x14ac:dyDescent="0.25">
      <c r="A1807" s="8" t="s">
        <v>4728</v>
      </c>
      <c r="B1807" t="s">
        <v>4729</v>
      </c>
      <c r="C1807" t="s">
        <v>2110</v>
      </c>
      <c r="D1807" t="s">
        <v>7756</v>
      </c>
      <c r="E1807" s="8" t="s">
        <v>757</v>
      </c>
    </row>
    <row r="1808" spans="1:5" x14ac:dyDescent="0.25">
      <c r="A1808" s="8" t="s">
        <v>4730</v>
      </c>
      <c r="B1808" t="s">
        <v>4471</v>
      </c>
      <c r="C1808" t="s">
        <v>2113</v>
      </c>
      <c r="D1808" t="s">
        <v>7694</v>
      </c>
      <c r="E1808" s="8" t="s">
        <v>757</v>
      </c>
    </row>
    <row r="1809" spans="1:5" x14ac:dyDescent="0.25">
      <c r="A1809" s="8" t="s">
        <v>4731</v>
      </c>
      <c r="B1809" t="s">
        <v>4732</v>
      </c>
      <c r="C1809" t="s">
        <v>2110</v>
      </c>
      <c r="D1809" t="s">
        <v>7757</v>
      </c>
      <c r="E1809" s="8" t="s">
        <v>4733</v>
      </c>
    </row>
    <row r="1810" spans="1:5" x14ac:dyDescent="0.25">
      <c r="A1810" s="8" t="s">
        <v>4734</v>
      </c>
      <c r="B1810" t="s">
        <v>4735</v>
      </c>
      <c r="C1810" t="s">
        <v>2110</v>
      </c>
      <c r="D1810" t="s">
        <v>7758</v>
      </c>
      <c r="E1810" s="8" t="s">
        <v>4736</v>
      </c>
    </row>
    <row r="1811" spans="1:5" x14ac:dyDescent="0.25">
      <c r="A1811" s="8" t="s">
        <v>4737</v>
      </c>
      <c r="B1811" t="s">
        <v>3459</v>
      </c>
      <c r="C1811" t="s">
        <v>2113</v>
      </c>
      <c r="D1811" t="s">
        <v>6620</v>
      </c>
      <c r="E1811" s="8" t="s">
        <v>758</v>
      </c>
    </row>
    <row r="1812" spans="1:5" x14ac:dyDescent="0.25">
      <c r="A1812" s="8" t="s">
        <v>4738</v>
      </c>
      <c r="B1812" t="s">
        <v>2187</v>
      </c>
      <c r="C1812" t="s">
        <v>2051</v>
      </c>
      <c r="D1812" t="s">
        <v>6620</v>
      </c>
      <c r="E1812" s="8" t="s">
        <v>4739</v>
      </c>
    </row>
    <row r="1813" spans="1:5" x14ac:dyDescent="0.25">
      <c r="A1813" s="8" t="s">
        <v>4740</v>
      </c>
      <c r="B1813" t="s">
        <v>2187</v>
      </c>
      <c r="C1813" t="s">
        <v>2051</v>
      </c>
      <c r="D1813" t="s">
        <v>6620</v>
      </c>
      <c r="E1813" s="8" t="s">
        <v>4741</v>
      </c>
    </row>
    <row r="1814" spans="1:5" x14ac:dyDescent="0.25">
      <c r="A1814" s="8" t="s">
        <v>4742</v>
      </c>
      <c r="B1814" t="s">
        <v>4500</v>
      </c>
      <c r="C1814" t="s">
        <v>2110</v>
      </c>
      <c r="D1814" t="s">
        <v>7759</v>
      </c>
      <c r="E1814" s="8" t="s">
        <v>4743</v>
      </c>
    </row>
    <row r="1815" spans="1:5" x14ac:dyDescent="0.25">
      <c r="A1815" s="8" t="s">
        <v>4744</v>
      </c>
      <c r="B1815" t="s">
        <v>4745</v>
      </c>
      <c r="C1815" t="s">
        <v>2051</v>
      </c>
      <c r="D1815" t="s">
        <v>7760</v>
      </c>
      <c r="E1815" s="8" t="s">
        <v>4746</v>
      </c>
    </row>
    <row r="1816" spans="1:5" x14ac:dyDescent="0.25">
      <c r="A1816" s="8" t="s">
        <v>4747</v>
      </c>
      <c r="B1816" t="s">
        <v>4748</v>
      </c>
      <c r="C1816" t="s">
        <v>2051</v>
      </c>
      <c r="D1816" t="s">
        <v>7761</v>
      </c>
      <c r="E1816" s="8" t="s">
        <v>4749</v>
      </c>
    </row>
    <row r="1817" spans="1:5" x14ac:dyDescent="0.25">
      <c r="A1817" s="8" t="s">
        <v>4750</v>
      </c>
      <c r="B1817" t="s">
        <v>2187</v>
      </c>
      <c r="C1817" t="s">
        <v>2113</v>
      </c>
      <c r="D1817" t="s">
        <v>7762</v>
      </c>
      <c r="E1817" s="8" t="s">
        <v>4751</v>
      </c>
    </row>
    <row r="1818" spans="1:5" x14ac:dyDescent="0.25">
      <c r="A1818" s="8" t="s">
        <v>4752</v>
      </c>
      <c r="B1818" t="s">
        <v>2187</v>
      </c>
      <c r="C1818" t="s">
        <v>2051</v>
      </c>
      <c r="D1818" t="s">
        <v>7763</v>
      </c>
      <c r="E1818" s="8" t="s">
        <v>4753</v>
      </c>
    </row>
    <row r="1819" spans="1:5" x14ac:dyDescent="0.25">
      <c r="A1819" s="8" t="s">
        <v>4754</v>
      </c>
      <c r="B1819" t="s">
        <v>4755</v>
      </c>
      <c r="C1819" t="s">
        <v>2051</v>
      </c>
      <c r="D1819" t="s">
        <v>7764</v>
      </c>
      <c r="E1819" s="8" t="s">
        <v>4756</v>
      </c>
    </row>
    <row r="1820" spans="1:5" x14ac:dyDescent="0.25">
      <c r="A1820" s="8" t="s">
        <v>4757</v>
      </c>
      <c r="B1820" t="s">
        <v>4758</v>
      </c>
      <c r="C1820" t="s">
        <v>2110</v>
      </c>
      <c r="D1820" t="s">
        <v>7765</v>
      </c>
      <c r="E1820" s="8" t="s">
        <v>291</v>
      </c>
    </row>
    <row r="1821" spans="1:5" x14ac:dyDescent="0.25">
      <c r="A1821" s="8" t="s">
        <v>4759</v>
      </c>
      <c r="B1821" t="s">
        <v>4500</v>
      </c>
      <c r="C1821" t="s">
        <v>2110</v>
      </c>
      <c r="D1821" t="s">
        <v>7766</v>
      </c>
      <c r="E1821" s="8" t="s">
        <v>4760</v>
      </c>
    </row>
    <row r="1822" spans="1:5" x14ac:dyDescent="0.25">
      <c r="A1822" s="8" t="s">
        <v>4761</v>
      </c>
      <c r="B1822" t="s">
        <v>4500</v>
      </c>
      <c r="C1822" t="s">
        <v>2051</v>
      </c>
      <c r="D1822" t="s">
        <v>7767</v>
      </c>
      <c r="E1822" s="8" t="s">
        <v>4762</v>
      </c>
    </row>
    <row r="1823" spans="1:5" x14ac:dyDescent="0.25">
      <c r="A1823" s="8" t="s">
        <v>4763</v>
      </c>
      <c r="B1823" t="s">
        <v>4764</v>
      </c>
      <c r="C1823" t="s">
        <v>2051</v>
      </c>
      <c r="D1823" t="s">
        <v>7768</v>
      </c>
      <c r="E1823" s="8" t="s">
        <v>4765</v>
      </c>
    </row>
    <row r="1824" spans="1:5" x14ac:dyDescent="0.25">
      <c r="A1824" s="8" t="s">
        <v>4766</v>
      </c>
      <c r="B1824" t="s">
        <v>2187</v>
      </c>
      <c r="C1824" t="s">
        <v>2051</v>
      </c>
      <c r="D1824" t="s">
        <v>7769</v>
      </c>
      <c r="E1824" s="8" t="s">
        <v>4767</v>
      </c>
    </row>
    <row r="1825" spans="1:5" x14ac:dyDescent="0.25">
      <c r="A1825" s="8" t="s">
        <v>4768</v>
      </c>
      <c r="B1825" t="s">
        <v>3468</v>
      </c>
      <c r="C1825" t="s">
        <v>2113</v>
      </c>
      <c r="D1825" t="s">
        <v>7333</v>
      </c>
      <c r="E1825" s="8" t="s">
        <v>4769</v>
      </c>
    </row>
    <row r="1826" spans="1:5" x14ac:dyDescent="0.25">
      <c r="A1826" s="8" t="s">
        <v>4770</v>
      </c>
      <c r="B1826" t="s">
        <v>2187</v>
      </c>
      <c r="C1826" t="s">
        <v>2110</v>
      </c>
      <c r="D1826" t="s">
        <v>7770</v>
      </c>
      <c r="E1826" s="8" t="s">
        <v>4769</v>
      </c>
    </row>
    <row r="1827" spans="1:5" x14ac:dyDescent="0.25">
      <c r="A1827" s="8" t="s">
        <v>4771</v>
      </c>
      <c r="B1827" t="s">
        <v>2351</v>
      </c>
      <c r="C1827" t="s">
        <v>2051</v>
      </c>
      <c r="D1827" t="s">
        <v>6597</v>
      </c>
      <c r="E1827" s="8" t="s">
        <v>4772</v>
      </c>
    </row>
    <row r="1828" spans="1:5" x14ac:dyDescent="0.25">
      <c r="A1828" s="8" t="s">
        <v>4773</v>
      </c>
      <c r="B1828" t="s">
        <v>4774</v>
      </c>
      <c r="C1828" t="s">
        <v>2051</v>
      </c>
      <c r="D1828" t="s">
        <v>7333</v>
      </c>
      <c r="E1828" s="8" t="s">
        <v>4775</v>
      </c>
    </row>
    <row r="1829" spans="1:5" x14ac:dyDescent="0.25">
      <c r="A1829" s="8" t="s">
        <v>4776</v>
      </c>
      <c r="B1829" t="s">
        <v>4500</v>
      </c>
      <c r="C1829" t="s">
        <v>2110</v>
      </c>
      <c r="D1829" t="s">
        <v>7771</v>
      </c>
      <c r="E1829" s="8" t="s">
        <v>4777</v>
      </c>
    </row>
    <row r="1830" spans="1:5" x14ac:dyDescent="0.25">
      <c r="A1830" s="8" t="s">
        <v>4778</v>
      </c>
      <c r="B1830" t="s">
        <v>2158</v>
      </c>
      <c r="C1830" t="s">
        <v>2051</v>
      </c>
      <c r="D1830" t="s">
        <v>6737</v>
      </c>
      <c r="E1830" s="8" t="s">
        <v>4779</v>
      </c>
    </row>
    <row r="1831" spans="1:5" x14ac:dyDescent="0.25">
      <c r="A1831" s="8" t="s">
        <v>4780</v>
      </c>
      <c r="B1831" t="s">
        <v>4781</v>
      </c>
      <c r="C1831" t="s">
        <v>2051</v>
      </c>
      <c r="D1831" t="s">
        <v>7729</v>
      </c>
      <c r="E1831" s="8" t="s">
        <v>4782</v>
      </c>
    </row>
    <row r="1832" spans="1:5" x14ac:dyDescent="0.25">
      <c r="A1832" s="8" t="s">
        <v>4783</v>
      </c>
      <c r="B1832" t="s">
        <v>4500</v>
      </c>
      <c r="C1832" t="s">
        <v>2110</v>
      </c>
      <c r="D1832" t="s">
        <v>7772</v>
      </c>
      <c r="E1832" s="8" t="s">
        <v>4784</v>
      </c>
    </row>
    <row r="1833" spans="1:5" x14ac:dyDescent="0.25">
      <c r="A1833" s="8" t="s">
        <v>4785</v>
      </c>
      <c r="B1833" t="s">
        <v>2187</v>
      </c>
      <c r="C1833" t="s">
        <v>2051</v>
      </c>
      <c r="D1833" t="s">
        <v>6620</v>
      </c>
      <c r="E1833" s="8" t="s">
        <v>4786</v>
      </c>
    </row>
    <row r="1834" spans="1:5" x14ac:dyDescent="0.25">
      <c r="A1834" s="8" t="s">
        <v>4787</v>
      </c>
      <c r="B1834" t="s">
        <v>4500</v>
      </c>
      <c r="C1834" t="s">
        <v>2110</v>
      </c>
      <c r="D1834" t="s">
        <v>7773</v>
      </c>
      <c r="E1834" s="8" t="s">
        <v>4788</v>
      </c>
    </row>
    <row r="1835" spans="1:5" x14ac:dyDescent="0.25">
      <c r="A1835" s="8" t="s">
        <v>4789</v>
      </c>
      <c r="B1835" t="s">
        <v>4790</v>
      </c>
      <c r="C1835" t="s">
        <v>2051</v>
      </c>
      <c r="D1835" t="s">
        <v>7774</v>
      </c>
      <c r="E1835" s="8" t="s">
        <v>4791</v>
      </c>
    </row>
    <row r="1836" spans="1:5" x14ac:dyDescent="0.25">
      <c r="A1836" s="8" t="s">
        <v>4792</v>
      </c>
      <c r="B1836" t="s">
        <v>4500</v>
      </c>
      <c r="C1836" t="s">
        <v>2051</v>
      </c>
      <c r="D1836" t="s">
        <v>7775</v>
      </c>
      <c r="E1836" s="8" t="s">
        <v>4793</v>
      </c>
    </row>
    <row r="1837" spans="1:5" x14ac:dyDescent="0.25">
      <c r="A1837" s="8" t="s">
        <v>4794</v>
      </c>
      <c r="B1837" t="s">
        <v>2232</v>
      </c>
      <c r="C1837" t="s">
        <v>2051</v>
      </c>
      <c r="D1837" t="s">
        <v>6816</v>
      </c>
      <c r="E1837" s="8" t="s">
        <v>4795</v>
      </c>
    </row>
    <row r="1838" spans="1:5" x14ac:dyDescent="0.25">
      <c r="A1838" s="8" t="s">
        <v>4796</v>
      </c>
      <c r="B1838" t="s">
        <v>2187</v>
      </c>
      <c r="C1838" t="s">
        <v>2051</v>
      </c>
      <c r="D1838" t="s">
        <v>6620</v>
      </c>
      <c r="E1838" s="8" t="s">
        <v>4797</v>
      </c>
    </row>
    <row r="1839" spans="1:5" x14ac:dyDescent="0.25">
      <c r="A1839" s="8" t="s">
        <v>4798</v>
      </c>
      <c r="B1839" t="s">
        <v>4799</v>
      </c>
      <c r="C1839" t="s">
        <v>2051</v>
      </c>
      <c r="D1839" t="s">
        <v>7776</v>
      </c>
      <c r="E1839" s="8" t="s">
        <v>4800</v>
      </c>
    </row>
    <row r="1840" spans="1:5" x14ac:dyDescent="0.25">
      <c r="A1840" s="8" t="s">
        <v>4801</v>
      </c>
      <c r="B1840" t="s">
        <v>4802</v>
      </c>
      <c r="C1840" t="s">
        <v>2051</v>
      </c>
      <c r="D1840" t="s">
        <v>7777</v>
      </c>
      <c r="E1840" s="8" t="s">
        <v>4803</v>
      </c>
    </row>
    <row r="1841" spans="1:5" x14ac:dyDescent="0.25">
      <c r="A1841" s="8" t="s">
        <v>4804</v>
      </c>
      <c r="B1841" t="s">
        <v>4805</v>
      </c>
      <c r="C1841" t="s">
        <v>2051</v>
      </c>
      <c r="D1841" t="s">
        <v>7278</v>
      </c>
      <c r="E1841" s="8" t="s">
        <v>4806</v>
      </c>
    </row>
    <row r="1842" spans="1:5" x14ac:dyDescent="0.25">
      <c r="A1842" s="8" t="s">
        <v>4807</v>
      </c>
      <c r="B1842" t="s">
        <v>4808</v>
      </c>
      <c r="C1842" t="s">
        <v>2051</v>
      </c>
      <c r="D1842" t="s">
        <v>7710</v>
      </c>
      <c r="E1842" s="8" t="s">
        <v>4809</v>
      </c>
    </row>
    <row r="1843" spans="1:5" x14ac:dyDescent="0.25">
      <c r="A1843" s="8" t="s">
        <v>4810</v>
      </c>
      <c r="B1843" t="s">
        <v>4811</v>
      </c>
      <c r="C1843" t="s">
        <v>2051</v>
      </c>
      <c r="D1843" t="s">
        <v>7778</v>
      </c>
      <c r="E1843" s="8" t="s">
        <v>4812</v>
      </c>
    </row>
    <row r="1844" spans="1:5" x14ac:dyDescent="0.25">
      <c r="A1844" s="8" t="s">
        <v>4813</v>
      </c>
      <c r="B1844" t="s">
        <v>2187</v>
      </c>
      <c r="C1844" t="s">
        <v>2051</v>
      </c>
      <c r="D1844" t="s">
        <v>7779</v>
      </c>
      <c r="E1844" s="8" t="s">
        <v>4814</v>
      </c>
    </row>
    <row r="1845" spans="1:5" x14ac:dyDescent="0.25">
      <c r="A1845" s="8" t="s">
        <v>4815</v>
      </c>
      <c r="B1845" t="s">
        <v>4572</v>
      </c>
      <c r="C1845" t="s">
        <v>2110</v>
      </c>
      <c r="D1845" t="s">
        <v>7710</v>
      </c>
      <c r="E1845" s="8" t="s">
        <v>4816</v>
      </c>
    </row>
    <row r="1846" spans="1:5" x14ac:dyDescent="0.25">
      <c r="A1846" s="8" t="s">
        <v>4817</v>
      </c>
      <c r="B1846" t="s">
        <v>2187</v>
      </c>
      <c r="C1846" t="s">
        <v>2051</v>
      </c>
      <c r="D1846" t="s">
        <v>6620</v>
      </c>
      <c r="E1846" s="8" t="s">
        <v>4818</v>
      </c>
    </row>
    <row r="1847" spans="1:5" x14ac:dyDescent="0.25">
      <c r="A1847" s="8" t="s">
        <v>4819</v>
      </c>
      <c r="B1847" t="s">
        <v>2187</v>
      </c>
      <c r="C1847" t="s">
        <v>2051</v>
      </c>
      <c r="D1847" t="s">
        <v>6620</v>
      </c>
      <c r="E1847" s="8" t="s">
        <v>4820</v>
      </c>
    </row>
    <row r="1848" spans="1:5" x14ac:dyDescent="0.25">
      <c r="A1848" s="8" t="s">
        <v>4821</v>
      </c>
      <c r="B1848" t="s">
        <v>4500</v>
      </c>
      <c r="C1848" t="s">
        <v>2110</v>
      </c>
      <c r="D1848" t="s">
        <v>7710</v>
      </c>
      <c r="E1848" s="8" t="s">
        <v>4822</v>
      </c>
    </row>
    <row r="1849" spans="1:5" x14ac:dyDescent="0.25">
      <c r="A1849" s="8" t="s">
        <v>4823</v>
      </c>
      <c r="B1849" t="s">
        <v>2187</v>
      </c>
      <c r="C1849" t="s">
        <v>2051</v>
      </c>
      <c r="D1849" t="s">
        <v>6620</v>
      </c>
      <c r="E1849" s="8" t="s">
        <v>4824</v>
      </c>
    </row>
    <row r="1850" spans="1:5" x14ac:dyDescent="0.25">
      <c r="A1850" s="8" t="s">
        <v>4825</v>
      </c>
      <c r="B1850" t="s">
        <v>4500</v>
      </c>
      <c r="C1850" t="s">
        <v>2110</v>
      </c>
      <c r="D1850" t="s">
        <v>7780</v>
      </c>
      <c r="E1850" s="8" t="s">
        <v>4826</v>
      </c>
    </row>
    <row r="1851" spans="1:5" x14ac:dyDescent="0.25">
      <c r="A1851" s="8" t="s">
        <v>4827</v>
      </c>
      <c r="B1851" t="s">
        <v>4828</v>
      </c>
      <c r="C1851" t="s">
        <v>2051</v>
      </c>
      <c r="D1851" t="s">
        <v>7781</v>
      </c>
      <c r="E1851" s="8" t="s">
        <v>4829</v>
      </c>
    </row>
    <row r="1852" spans="1:5" x14ac:dyDescent="0.25">
      <c r="A1852" s="8" t="s">
        <v>4830</v>
      </c>
      <c r="B1852" t="s">
        <v>2187</v>
      </c>
      <c r="C1852" t="s">
        <v>2110</v>
      </c>
      <c r="D1852" t="s">
        <v>6620</v>
      </c>
      <c r="E1852" s="8" t="s">
        <v>590</v>
      </c>
    </row>
    <row r="1853" spans="1:5" x14ac:dyDescent="0.25">
      <c r="A1853" s="8" t="s">
        <v>4831</v>
      </c>
      <c r="B1853" t="s">
        <v>3459</v>
      </c>
      <c r="C1853" t="s">
        <v>2113</v>
      </c>
      <c r="D1853" t="s">
        <v>7782</v>
      </c>
      <c r="E1853" s="8" t="s">
        <v>590</v>
      </c>
    </row>
    <row r="1854" spans="1:5" x14ac:dyDescent="0.25">
      <c r="A1854" s="8" t="s">
        <v>4832</v>
      </c>
      <c r="B1854" t="s">
        <v>4500</v>
      </c>
      <c r="C1854" t="s">
        <v>2110</v>
      </c>
      <c r="D1854" t="s">
        <v>7697</v>
      </c>
      <c r="E1854" s="8" t="s">
        <v>4833</v>
      </c>
    </row>
    <row r="1855" spans="1:5" x14ac:dyDescent="0.25">
      <c r="A1855" s="8" t="s">
        <v>4834</v>
      </c>
      <c r="B1855" t="s">
        <v>2187</v>
      </c>
      <c r="C1855" t="s">
        <v>2051</v>
      </c>
      <c r="D1855" t="s">
        <v>6620</v>
      </c>
      <c r="E1855" s="8" t="s">
        <v>4835</v>
      </c>
    </row>
    <row r="1856" spans="1:5" x14ac:dyDescent="0.25">
      <c r="A1856" s="8" t="s">
        <v>4836</v>
      </c>
      <c r="B1856" t="s">
        <v>4837</v>
      </c>
      <c r="C1856" t="s">
        <v>2113</v>
      </c>
      <c r="D1856" t="s">
        <v>7716</v>
      </c>
      <c r="E1856" s="8" t="s">
        <v>565</v>
      </c>
    </row>
    <row r="1857" spans="1:5" x14ac:dyDescent="0.25">
      <c r="A1857" s="8" t="s">
        <v>4838</v>
      </c>
      <c r="B1857" t="s">
        <v>4839</v>
      </c>
      <c r="C1857" t="s">
        <v>2110</v>
      </c>
      <c r="D1857" t="s">
        <v>7783</v>
      </c>
      <c r="E1857" s="8" t="s">
        <v>571</v>
      </c>
    </row>
    <row r="1858" spans="1:5" x14ac:dyDescent="0.25">
      <c r="A1858" s="8" t="s">
        <v>4840</v>
      </c>
      <c r="B1858" t="s">
        <v>4841</v>
      </c>
      <c r="C1858" t="s">
        <v>2113</v>
      </c>
      <c r="D1858" t="s">
        <v>7783</v>
      </c>
      <c r="E1858" s="8" t="s">
        <v>571</v>
      </c>
    </row>
    <row r="1859" spans="1:5" x14ac:dyDescent="0.25">
      <c r="A1859" s="8" t="s">
        <v>4842</v>
      </c>
      <c r="B1859" t="s">
        <v>4843</v>
      </c>
      <c r="C1859" t="s">
        <v>2113</v>
      </c>
      <c r="D1859" t="s">
        <v>7784</v>
      </c>
      <c r="E1859" s="8" t="s">
        <v>587</v>
      </c>
    </row>
    <row r="1860" spans="1:5" x14ac:dyDescent="0.25">
      <c r="A1860" s="8" t="s">
        <v>4844</v>
      </c>
      <c r="B1860" t="s">
        <v>4845</v>
      </c>
      <c r="C1860" t="s">
        <v>2113</v>
      </c>
      <c r="D1860" t="s">
        <v>7785</v>
      </c>
      <c r="E1860" s="8" t="s">
        <v>291</v>
      </c>
    </row>
    <row r="1861" spans="1:5" x14ac:dyDescent="0.25">
      <c r="A1861" s="8" t="s">
        <v>4846</v>
      </c>
      <c r="B1861" t="s">
        <v>4847</v>
      </c>
      <c r="C1861" t="s">
        <v>2113</v>
      </c>
      <c r="D1861" t="s">
        <v>7786</v>
      </c>
      <c r="E1861" s="8" t="s">
        <v>4848</v>
      </c>
    </row>
    <row r="1862" spans="1:5" x14ac:dyDescent="0.25">
      <c r="A1862" s="8" t="s">
        <v>759</v>
      </c>
      <c r="B1862" t="s">
        <v>760</v>
      </c>
      <c r="C1862" t="s">
        <v>6591</v>
      </c>
      <c r="D1862" t="s">
        <v>7787</v>
      </c>
      <c r="E1862" s="8" t="s">
        <v>571</v>
      </c>
    </row>
    <row r="1863" spans="1:5" x14ac:dyDescent="0.25">
      <c r="A1863" s="8" t="s">
        <v>761</v>
      </c>
      <c r="B1863" t="s">
        <v>762</v>
      </c>
      <c r="C1863" t="s">
        <v>6692</v>
      </c>
      <c r="D1863" t="s">
        <v>7788</v>
      </c>
      <c r="E1863" s="8" t="s">
        <v>571</v>
      </c>
    </row>
    <row r="1864" spans="1:5" x14ac:dyDescent="0.25">
      <c r="A1864" s="8" t="s">
        <v>4849</v>
      </c>
      <c r="B1864" t="s">
        <v>4850</v>
      </c>
      <c r="C1864" t="s">
        <v>2110</v>
      </c>
      <c r="D1864" t="s">
        <v>7789</v>
      </c>
      <c r="E1864" s="8" t="s">
        <v>4851</v>
      </c>
    </row>
    <row r="1865" spans="1:5" x14ac:dyDescent="0.25">
      <c r="A1865" s="8" t="s">
        <v>4852</v>
      </c>
      <c r="B1865" t="s">
        <v>4471</v>
      </c>
      <c r="C1865" t="s">
        <v>2113</v>
      </c>
      <c r="D1865" t="s">
        <v>7789</v>
      </c>
      <c r="E1865" s="8" t="s">
        <v>4851</v>
      </c>
    </row>
    <row r="1866" spans="1:5" x14ac:dyDescent="0.25">
      <c r="A1866" s="8" t="s">
        <v>4853</v>
      </c>
      <c r="B1866" t="s">
        <v>4854</v>
      </c>
      <c r="C1866" t="s">
        <v>2051</v>
      </c>
      <c r="D1866" t="s">
        <v>7790</v>
      </c>
      <c r="E1866" s="8" t="s">
        <v>4855</v>
      </c>
    </row>
    <row r="1867" spans="1:5" x14ac:dyDescent="0.25">
      <c r="A1867" s="8" t="s">
        <v>4856</v>
      </c>
      <c r="B1867" t="s">
        <v>2187</v>
      </c>
      <c r="C1867" t="s">
        <v>2110</v>
      </c>
      <c r="D1867" t="s">
        <v>6620</v>
      </c>
      <c r="E1867" s="8" t="s">
        <v>754</v>
      </c>
    </row>
    <row r="1868" spans="1:5" x14ac:dyDescent="0.25">
      <c r="A1868" s="8" t="s">
        <v>4857</v>
      </c>
      <c r="B1868" t="s">
        <v>4500</v>
      </c>
      <c r="C1868" t="s">
        <v>2110</v>
      </c>
      <c r="D1868" t="s">
        <v>7791</v>
      </c>
      <c r="E1868" s="8" t="s">
        <v>4858</v>
      </c>
    </row>
    <row r="1869" spans="1:5" x14ac:dyDescent="0.25">
      <c r="A1869" s="8" t="s">
        <v>4859</v>
      </c>
      <c r="B1869" t="s">
        <v>4860</v>
      </c>
      <c r="C1869" t="s">
        <v>2110</v>
      </c>
      <c r="D1869" t="s">
        <v>7792</v>
      </c>
      <c r="E1869" s="8" t="s">
        <v>571</v>
      </c>
    </row>
    <row r="1870" spans="1:5" x14ac:dyDescent="0.25">
      <c r="A1870" s="8" t="s">
        <v>4861</v>
      </c>
      <c r="B1870" t="s">
        <v>4862</v>
      </c>
      <c r="C1870" t="s">
        <v>2110</v>
      </c>
      <c r="D1870" t="s">
        <v>7793</v>
      </c>
      <c r="E1870" s="8" t="s">
        <v>4863</v>
      </c>
    </row>
    <row r="1871" spans="1:5" x14ac:dyDescent="0.25">
      <c r="A1871" s="8" t="s">
        <v>4864</v>
      </c>
      <c r="B1871" t="s">
        <v>4865</v>
      </c>
      <c r="C1871" t="s">
        <v>2110</v>
      </c>
      <c r="D1871" t="s">
        <v>6786</v>
      </c>
      <c r="E1871" s="8" t="s">
        <v>582</v>
      </c>
    </row>
    <row r="1872" spans="1:5" x14ac:dyDescent="0.25">
      <c r="A1872" s="8" t="s">
        <v>4866</v>
      </c>
      <c r="B1872" t="s">
        <v>4867</v>
      </c>
      <c r="C1872" t="s">
        <v>2110</v>
      </c>
      <c r="D1872" t="s">
        <v>6754</v>
      </c>
      <c r="E1872" s="8" t="s">
        <v>582</v>
      </c>
    </row>
    <row r="1873" spans="1:5" x14ac:dyDescent="0.25">
      <c r="A1873" s="8" t="s">
        <v>4868</v>
      </c>
      <c r="B1873" t="s">
        <v>4869</v>
      </c>
      <c r="C1873" t="s">
        <v>2051</v>
      </c>
      <c r="D1873" t="s">
        <v>7794</v>
      </c>
      <c r="E1873" s="8" t="s">
        <v>582</v>
      </c>
    </row>
    <row r="1874" spans="1:5" x14ac:dyDescent="0.25">
      <c r="A1874" s="8" t="s">
        <v>4870</v>
      </c>
      <c r="B1874" t="s">
        <v>4871</v>
      </c>
      <c r="C1874" t="s">
        <v>2051</v>
      </c>
      <c r="D1874" t="s">
        <v>7795</v>
      </c>
      <c r="E1874" s="8" t="s">
        <v>763</v>
      </c>
    </row>
    <row r="1875" spans="1:5" x14ac:dyDescent="0.25">
      <c r="A1875" s="8" t="s">
        <v>4872</v>
      </c>
      <c r="B1875" t="s">
        <v>4873</v>
      </c>
      <c r="C1875" t="s">
        <v>2110</v>
      </c>
      <c r="D1875" t="s">
        <v>7796</v>
      </c>
      <c r="E1875" s="8" t="s">
        <v>587</v>
      </c>
    </row>
    <row r="1876" spans="1:5" x14ac:dyDescent="0.25">
      <c r="A1876" s="8" t="s">
        <v>4874</v>
      </c>
      <c r="B1876" t="s">
        <v>4500</v>
      </c>
      <c r="C1876" t="s">
        <v>2110</v>
      </c>
      <c r="D1876" t="s">
        <v>7797</v>
      </c>
      <c r="E1876" s="8" t="s">
        <v>4875</v>
      </c>
    </row>
    <row r="1877" spans="1:5" x14ac:dyDescent="0.25">
      <c r="A1877" s="8" t="s">
        <v>764</v>
      </c>
      <c r="B1877" t="s">
        <v>47</v>
      </c>
      <c r="C1877" t="s">
        <v>7483</v>
      </c>
      <c r="D1877" t="s">
        <v>7798</v>
      </c>
      <c r="E1877" s="8" t="s">
        <v>562</v>
      </c>
    </row>
    <row r="1878" spans="1:5" x14ac:dyDescent="0.25">
      <c r="A1878" s="8" t="s">
        <v>4876</v>
      </c>
      <c r="B1878" t="s">
        <v>2187</v>
      </c>
      <c r="C1878" t="s">
        <v>2051</v>
      </c>
      <c r="D1878" t="s">
        <v>6620</v>
      </c>
      <c r="E1878" s="8" t="s">
        <v>4877</v>
      </c>
    </row>
    <row r="1879" spans="1:5" x14ac:dyDescent="0.25">
      <c r="A1879" s="8" t="s">
        <v>765</v>
      </c>
      <c r="B1879" t="s">
        <v>766</v>
      </c>
      <c r="C1879" t="s">
        <v>6591</v>
      </c>
      <c r="D1879" t="s">
        <v>7799</v>
      </c>
      <c r="E1879" s="8" t="s">
        <v>757</v>
      </c>
    </row>
    <row r="1880" spans="1:5" x14ac:dyDescent="0.25">
      <c r="A1880" s="8" t="s">
        <v>767</v>
      </c>
      <c r="B1880" t="s">
        <v>768</v>
      </c>
      <c r="C1880" t="s">
        <v>6591</v>
      </c>
      <c r="D1880" t="s">
        <v>7800</v>
      </c>
      <c r="E1880" s="8" t="s">
        <v>758</v>
      </c>
    </row>
    <row r="1881" spans="1:5" x14ac:dyDescent="0.25">
      <c r="A1881" s="8" t="s">
        <v>4878</v>
      </c>
      <c r="B1881" t="s">
        <v>4879</v>
      </c>
      <c r="C1881" t="s">
        <v>2051</v>
      </c>
      <c r="D1881" t="s">
        <v>7801</v>
      </c>
      <c r="E1881" s="8" t="s">
        <v>4880</v>
      </c>
    </row>
    <row r="1882" spans="1:5" x14ac:dyDescent="0.25">
      <c r="A1882" s="8" t="s">
        <v>4881</v>
      </c>
      <c r="B1882" t="s">
        <v>4500</v>
      </c>
      <c r="C1882" t="s">
        <v>2051</v>
      </c>
      <c r="D1882" t="s">
        <v>7802</v>
      </c>
      <c r="E1882" s="8" t="s">
        <v>4882</v>
      </c>
    </row>
    <row r="1883" spans="1:5" x14ac:dyDescent="0.25">
      <c r="A1883" s="8" t="s">
        <v>4883</v>
      </c>
      <c r="B1883" t="s">
        <v>4884</v>
      </c>
      <c r="C1883" t="s">
        <v>2113</v>
      </c>
      <c r="D1883" t="s">
        <v>7793</v>
      </c>
      <c r="E1883" s="8" t="s">
        <v>4863</v>
      </c>
    </row>
    <row r="1884" spans="1:5" x14ac:dyDescent="0.25">
      <c r="A1884" s="8" t="s">
        <v>4885</v>
      </c>
      <c r="B1884" t="s">
        <v>4228</v>
      </c>
      <c r="C1884" t="s">
        <v>2051</v>
      </c>
      <c r="D1884" t="s">
        <v>7569</v>
      </c>
      <c r="E1884" s="8" t="s">
        <v>4886</v>
      </c>
    </row>
    <row r="1885" spans="1:5" x14ac:dyDescent="0.25">
      <c r="A1885" s="8" t="s">
        <v>4887</v>
      </c>
      <c r="B1885" t="s">
        <v>4888</v>
      </c>
      <c r="C1885" t="s">
        <v>2051</v>
      </c>
      <c r="D1885" t="s">
        <v>7803</v>
      </c>
      <c r="E1885" s="8" t="s">
        <v>4889</v>
      </c>
    </row>
    <row r="1886" spans="1:5" x14ac:dyDescent="0.25">
      <c r="A1886" s="8" t="s">
        <v>4890</v>
      </c>
      <c r="B1886" t="s">
        <v>4891</v>
      </c>
      <c r="C1886" t="s">
        <v>2051</v>
      </c>
      <c r="D1886" t="s">
        <v>7804</v>
      </c>
      <c r="E1886" s="8" t="s">
        <v>4892</v>
      </c>
    </row>
    <row r="1887" spans="1:5" x14ac:dyDescent="0.25">
      <c r="A1887" s="8" t="s">
        <v>4893</v>
      </c>
      <c r="B1887" t="s">
        <v>4894</v>
      </c>
      <c r="C1887" t="s">
        <v>2051</v>
      </c>
      <c r="D1887" t="s">
        <v>7805</v>
      </c>
      <c r="E1887" s="8" t="s">
        <v>596</v>
      </c>
    </row>
    <row r="1888" spans="1:5" x14ac:dyDescent="0.25">
      <c r="A1888" s="8" t="s">
        <v>4895</v>
      </c>
      <c r="B1888" t="s">
        <v>4896</v>
      </c>
      <c r="C1888" t="s">
        <v>2051</v>
      </c>
      <c r="D1888" t="s">
        <v>7806</v>
      </c>
      <c r="E1888" s="8" t="s">
        <v>571</v>
      </c>
    </row>
    <row r="1889" spans="1:5" x14ac:dyDescent="0.25">
      <c r="A1889" s="8" t="s">
        <v>4897</v>
      </c>
      <c r="B1889" t="s">
        <v>4898</v>
      </c>
      <c r="C1889" t="s">
        <v>2113</v>
      </c>
      <c r="D1889" t="s">
        <v>7807</v>
      </c>
      <c r="E1889" s="8" t="s">
        <v>769</v>
      </c>
    </row>
    <row r="1890" spans="1:5" x14ac:dyDescent="0.25">
      <c r="A1890" s="8" t="s">
        <v>4899</v>
      </c>
      <c r="B1890" t="s">
        <v>4466</v>
      </c>
      <c r="C1890" t="s">
        <v>2051</v>
      </c>
      <c r="D1890" t="s">
        <v>7694</v>
      </c>
      <c r="E1890" s="8" t="s">
        <v>1433</v>
      </c>
    </row>
    <row r="1891" spans="1:5" x14ac:dyDescent="0.25">
      <c r="A1891" s="8" t="s">
        <v>4900</v>
      </c>
      <c r="B1891" t="s">
        <v>4901</v>
      </c>
      <c r="C1891" t="s">
        <v>2051</v>
      </c>
      <c r="D1891" t="s">
        <v>6602</v>
      </c>
      <c r="E1891" s="8" t="s">
        <v>4902</v>
      </c>
    </row>
    <row r="1892" spans="1:5" x14ac:dyDescent="0.25">
      <c r="A1892" s="8" t="s">
        <v>4903</v>
      </c>
      <c r="B1892" t="s">
        <v>4904</v>
      </c>
      <c r="C1892" t="s">
        <v>2113</v>
      </c>
      <c r="D1892" t="s">
        <v>7808</v>
      </c>
      <c r="E1892" s="8" t="s">
        <v>568</v>
      </c>
    </row>
    <row r="1893" spans="1:5" x14ac:dyDescent="0.25">
      <c r="A1893" s="8" t="s">
        <v>4905</v>
      </c>
      <c r="B1893" t="s">
        <v>2187</v>
      </c>
      <c r="C1893" t="s">
        <v>2051</v>
      </c>
      <c r="D1893" t="s">
        <v>7809</v>
      </c>
      <c r="E1893" s="8" t="s">
        <v>4906</v>
      </c>
    </row>
    <row r="1894" spans="1:5" x14ac:dyDescent="0.25">
      <c r="A1894" s="8" t="s">
        <v>4907</v>
      </c>
      <c r="B1894" t="s">
        <v>4908</v>
      </c>
      <c r="C1894" t="s">
        <v>2110</v>
      </c>
      <c r="D1894" t="s">
        <v>7810</v>
      </c>
      <c r="E1894" s="8" t="s">
        <v>758</v>
      </c>
    </row>
    <row r="1895" spans="1:5" x14ac:dyDescent="0.25">
      <c r="A1895" s="8" t="s">
        <v>4909</v>
      </c>
      <c r="B1895" t="s">
        <v>4910</v>
      </c>
      <c r="C1895" t="s">
        <v>2113</v>
      </c>
      <c r="D1895" t="s">
        <v>7811</v>
      </c>
      <c r="E1895" s="8" t="s">
        <v>562</v>
      </c>
    </row>
    <row r="1896" spans="1:5" x14ac:dyDescent="0.25">
      <c r="A1896" s="8" t="s">
        <v>4911</v>
      </c>
      <c r="B1896" t="s">
        <v>4912</v>
      </c>
      <c r="C1896" t="s">
        <v>2110</v>
      </c>
      <c r="D1896" t="s">
        <v>7812</v>
      </c>
      <c r="E1896" s="8" t="s">
        <v>769</v>
      </c>
    </row>
    <row r="1897" spans="1:5" x14ac:dyDescent="0.25">
      <c r="A1897" s="8" t="s">
        <v>4913</v>
      </c>
      <c r="B1897" t="s">
        <v>4914</v>
      </c>
      <c r="C1897" t="s">
        <v>2051</v>
      </c>
      <c r="D1897" t="s">
        <v>7099</v>
      </c>
      <c r="E1897" s="8" t="s">
        <v>4915</v>
      </c>
    </row>
    <row r="1898" spans="1:5" x14ac:dyDescent="0.25">
      <c r="A1898" s="8" t="s">
        <v>4916</v>
      </c>
      <c r="B1898" t="s">
        <v>4917</v>
      </c>
      <c r="C1898" t="s">
        <v>2110</v>
      </c>
      <c r="D1898" t="s">
        <v>7714</v>
      </c>
      <c r="E1898" s="8" t="s">
        <v>593</v>
      </c>
    </row>
    <row r="1899" spans="1:5" x14ac:dyDescent="0.25">
      <c r="A1899" s="8" t="s">
        <v>4918</v>
      </c>
      <c r="B1899" t="s">
        <v>2187</v>
      </c>
      <c r="C1899" t="s">
        <v>2051</v>
      </c>
      <c r="D1899" t="s">
        <v>6620</v>
      </c>
      <c r="E1899" s="8" t="s">
        <v>4919</v>
      </c>
    </row>
    <row r="1900" spans="1:5" x14ac:dyDescent="0.25">
      <c r="A1900" s="8" t="s">
        <v>770</v>
      </c>
      <c r="B1900" t="s">
        <v>771</v>
      </c>
      <c r="C1900" t="s">
        <v>1949</v>
      </c>
      <c r="D1900" t="s">
        <v>7813</v>
      </c>
      <c r="E1900" s="8" t="s">
        <v>571</v>
      </c>
    </row>
    <row r="1901" spans="1:5" x14ac:dyDescent="0.25">
      <c r="A1901" s="8" t="s">
        <v>772</v>
      </c>
      <c r="B1901" t="s">
        <v>773</v>
      </c>
      <c r="C1901" t="s">
        <v>6591</v>
      </c>
      <c r="D1901" t="s">
        <v>6621</v>
      </c>
      <c r="E1901" s="8" t="s">
        <v>562</v>
      </c>
    </row>
    <row r="1902" spans="1:5" x14ac:dyDescent="0.25">
      <c r="A1902" s="8" t="s">
        <v>774</v>
      </c>
      <c r="B1902" t="s">
        <v>775</v>
      </c>
      <c r="C1902" t="s">
        <v>6692</v>
      </c>
      <c r="D1902" t="s">
        <v>7546</v>
      </c>
      <c r="E1902" s="8" t="s">
        <v>562</v>
      </c>
    </row>
    <row r="1903" spans="1:5" x14ac:dyDescent="0.25">
      <c r="A1903" s="8" t="s">
        <v>4920</v>
      </c>
      <c r="B1903" t="s">
        <v>4466</v>
      </c>
      <c r="C1903" t="s">
        <v>2110</v>
      </c>
      <c r="D1903" t="s">
        <v>7694</v>
      </c>
      <c r="E1903" s="8" t="s">
        <v>4921</v>
      </c>
    </row>
    <row r="1904" spans="1:5" x14ac:dyDescent="0.25">
      <c r="A1904" s="8" t="s">
        <v>4922</v>
      </c>
      <c r="B1904" t="s">
        <v>4923</v>
      </c>
      <c r="C1904" t="s">
        <v>2110</v>
      </c>
      <c r="D1904" t="s">
        <v>7734</v>
      </c>
      <c r="E1904" s="8" t="s">
        <v>571</v>
      </c>
    </row>
    <row r="1905" spans="1:5" x14ac:dyDescent="0.25">
      <c r="A1905" s="8" t="s">
        <v>4924</v>
      </c>
      <c r="B1905" t="s">
        <v>4925</v>
      </c>
      <c r="C1905" t="s">
        <v>2051</v>
      </c>
      <c r="D1905" t="s">
        <v>7814</v>
      </c>
      <c r="E1905" s="8" t="s">
        <v>4926</v>
      </c>
    </row>
    <row r="1906" spans="1:5" x14ac:dyDescent="0.25">
      <c r="A1906" s="8" t="s">
        <v>4927</v>
      </c>
      <c r="B1906" t="s">
        <v>4928</v>
      </c>
      <c r="C1906" t="s">
        <v>2110</v>
      </c>
      <c r="D1906" t="s">
        <v>7815</v>
      </c>
      <c r="E1906" s="8" t="s">
        <v>291</v>
      </c>
    </row>
    <row r="1907" spans="1:5" x14ac:dyDescent="0.25">
      <c r="A1907" s="8" t="s">
        <v>4929</v>
      </c>
      <c r="B1907" t="s">
        <v>4930</v>
      </c>
      <c r="C1907" t="s">
        <v>2113</v>
      </c>
      <c r="D1907" t="s">
        <v>7815</v>
      </c>
      <c r="E1907" s="8" t="s">
        <v>291</v>
      </c>
    </row>
    <row r="1908" spans="1:5" x14ac:dyDescent="0.25">
      <c r="A1908" s="8" t="s">
        <v>776</v>
      </c>
      <c r="B1908" t="s">
        <v>777</v>
      </c>
      <c r="C1908" t="s">
        <v>6591</v>
      </c>
      <c r="D1908" t="s">
        <v>7816</v>
      </c>
      <c r="E1908" s="8" t="s">
        <v>571</v>
      </c>
    </row>
    <row r="1909" spans="1:5" x14ac:dyDescent="0.25">
      <c r="A1909" s="8" t="s">
        <v>778</v>
      </c>
      <c r="B1909" t="s">
        <v>779</v>
      </c>
      <c r="C1909" t="s">
        <v>6591</v>
      </c>
      <c r="D1909" t="s">
        <v>7551</v>
      </c>
      <c r="E1909" s="8" t="s">
        <v>769</v>
      </c>
    </row>
    <row r="1910" spans="1:5" x14ac:dyDescent="0.25">
      <c r="A1910" s="8" t="s">
        <v>780</v>
      </c>
      <c r="B1910" t="s">
        <v>781</v>
      </c>
      <c r="C1910" t="s">
        <v>6591</v>
      </c>
      <c r="D1910" t="s">
        <v>7817</v>
      </c>
      <c r="E1910" s="8" t="s">
        <v>763</v>
      </c>
    </row>
    <row r="1911" spans="1:5" x14ac:dyDescent="0.25">
      <c r="A1911" s="8" t="s">
        <v>782</v>
      </c>
      <c r="B1911" t="s">
        <v>1457</v>
      </c>
      <c r="C1911" t="s">
        <v>6591</v>
      </c>
      <c r="D1911" t="s">
        <v>7818</v>
      </c>
      <c r="E1911" s="8" t="s">
        <v>754</v>
      </c>
    </row>
    <row r="1912" spans="1:5" x14ac:dyDescent="0.25">
      <c r="A1912" s="8" t="s">
        <v>1458</v>
      </c>
      <c r="B1912" t="s">
        <v>7819</v>
      </c>
      <c r="C1912" t="s">
        <v>7820</v>
      </c>
      <c r="D1912" t="s">
        <v>7821</v>
      </c>
      <c r="E1912" s="8" t="s">
        <v>582</v>
      </c>
    </row>
    <row r="1913" spans="1:5" x14ac:dyDescent="0.25">
      <c r="A1913" s="8" t="s">
        <v>4931</v>
      </c>
      <c r="B1913" t="s">
        <v>4932</v>
      </c>
      <c r="C1913" t="s">
        <v>2110</v>
      </c>
      <c r="D1913" t="s">
        <v>7786</v>
      </c>
      <c r="E1913" s="8" t="s">
        <v>4848</v>
      </c>
    </row>
    <row r="1914" spans="1:5" x14ac:dyDescent="0.25">
      <c r="A1914" s="8" t="s">
        <v>1459</v>
      </c>
      <c r="B1914" t="s">
        <v>1460</v>
      </c>
      <c r="C1914" t="s">
        <v>6692</v>
      </c>
      <c r="D1914" t="s">
        <v>7822</v>
      </c>
      <c r="E1914" s="8" t="s">
        <v>568</v>
      </c>
    </row>
    <row r="1915" spans="1:5" x14ac:dyDescent="0.25">
      <c r="A1915" s="8" t="s">
        <v>287</v>
      </c>
      <c r="B1915" t="s">
        <v>288</v>
      </c>
      <c r="C1915" t="s">
        <v>3275</v>
      </c>
      <c r="D1915" t="s">
        <v>7823</v>
      </c>
      <c r="E1915" s="8" t="s">
        <v>571</v>
      </c>
    </row>
    <row r="1916" spans="1:5" x14ac:dyDescent="0.25">
      <c r="A1916" s="8" t="s">
        <v>4933</v>
      </c>
      <c r="B1916" t="s">
        <v>4934</v>
      </c>
      <c r="C1916" t="s">
        <v>2110</v>
      </c>
      <c r="D1916" t="s">
        <v>7824</v>
      </c>
      <c r="E1916" s="8" t="s">
        <v>571</v>
      </c>
    </row>
    <row r="1917" spans="1:5" x14ac:dyDescent="0.25">
      <c r="A1917" s="8" t="s">
        <v>4935</v>
      </c>
      <c r="B1917" t="s">
        <v>4936</v>
      </c>
      <c r="C1917" t="s">
        <v>2113</v>
      </c>
      <c r="D1917" t="s">
        <v>7824</v>
      </c>
      <c r="E1917" s="8" t="s">
        <v>571</v>
      </c>
    </row>
    <row r="1918" spans="1:5" x14ac:dyDescent="0.25">
      <c r="A1918" s="8" t="s">
        <v>1461</v>
      </c>
      <c r="B1918" t="s">
        <v>7825</v>
      </c>
      <c r="C1918" t="s">
        <v>1970</v>
      </c>
      <c r="D1918" t="s">
        <v>7826</v>
      </c>
      <c r="E1918" s="8" t="s">
        <v>571</v>
      </c>
    </row>
    <row r="1919" spans="1:5" x14ac:dyDescent="0.25">
      <c r="A1919" s="8" t="s">
        <v>1462</v>
      </c>
      <c r="B1919" t="s">
        <v>1463</v>
      </c>
      <c r="C1919" t="s">
        <v>6591</v>
      </c>
      <c r="D1919" t="s">
        <v>6617</v>
      </c>
      <c r="E1919" s="8" t="s">
        <v>756</v>
      </c>
    </row>
    <row r="1920" spans="1:5" x14ac:dyDescent="0.25">
      <c r="A1920" s="8" t="s">
        <v>1464</v>
      </c>
      <c r="B1920" t="s">
        <v>1465</v>
      </c>
      <c r="C1920" t="s">
        <v>6591</v>
      </c>
      <c r="D1920" t="s">
        <v>7827</v>
      </c>
      <c r="E1920" s="8" t="s">
        <v>755</v>
      </c>
    </row>
    <row r="1921" spans="1:5" x14ac:dyDescent="0.25">
      <c r="A1921" s="8" t="s">
        <v>1466</v>
      </c>
      <c r="B1921" t="s">
        <v>1467</v>
      </c>
      <c r="C1921" t="s">
        <v>6692</v>
      </c>
      <c r="D1921" t="s">
        <v>7828</v>
      </c>
      <c r="E1921" s="8" t="s">
        <v>582</v>
      </c>
    </row>
    <row r="1922" spans="1:5" x14ac:dyDescent="0.25">
      <c r="A1922" s="8" t="s">
        <v>4937</v>
      </c>
      <c r="B1922" t="s">
        <v>3459</v>
      </c>
      <c r="C1922" t="s">
        <v>2113</v>
      </c>
      <c r="D1922" t="s">
        <v>7693</v>
      </c>
      <c r="E1922" s="8" t="s">
        <v>753</v>
      </c>
    </row>
    <row r="1923" spans="1:5" x14ac:dyDescent="0.25">
      <c r="A1923" s="8" t="s">
        <v>4938</v>
      </c>
      <c r="B1923" t="s">
        <v>4939</v>
      </c>
      <c r="C1923" t="s">
        <v>2113</v>
      </c>
      <c r="D1923" t="s">
        <v>7376</v>
      </c>
      <c r="E1923" s="8" t="s">
        <v>4604</v>
      </c>
    </row>
    <row r="1924" spans="1:5" x14ac:dyDescent="0.25">
      <c r="A1924" s="8" t="s">
        <v>4940</v>
      </c>
      <c r="B1924" t="s">
        <v>4941</v>
      </c>
      <c r="C1924" t="s">
        <v>7223</v>
      </c>
      <c r="D1924" t="s">
        <v>6620</v>
      </c>
      <c r="E1924" s="8" t="s">
        <v>571</v>
      </c>
    </row>
    <row r="1925" spans="1:5" x14ac:dyDescent="0.25">
      <c r="A1925" s="8" t="s">
        <v>1468</v>
      </c>
      <c r="B1925" t="s">
        <v>1469</v>
      </c>
      <c r="C1925" t="s">
        <v>6591</v>
      </c>
      <c r="D1925" t="s">
        <v>7829</v>
      </c>
      <c r="E1925" s="8" t="s">
        <v>582</v>
      </c>
    </row>
    <row r="1926" spans="1:5" x14ac:dyDescent="0.25">
      <c r="A1926" s="8" t="s">
        <v>1470</v>
      </c>
      <c r="B1926" t="s">
        <v>1471</v>
      </c>
      <c r="C1926" t="s">
        <v>6591</v>
      </c>
      <c r="D1926" t="s">
        <v>7468</v>
      </c>
      <c r="E1926" s="8" t="s">
        <v>753</v>
      </c>
    </row>
    <row r="1927" spans="1:5" x14ac:dyDescent="0.25">
      <c r="A1927" s="8" t="s">
        <v>4942</v>
      </c>
      <c r="B1927" t="s">
        <v>4471</v>
      </c>
      <c r="C1927" t="s">
        <v>2113</v>
      </c>
      <c r="D1927" t="s">
        <v>7694</v>
      </c>
      <c r="E1927" s="8" t="s">
        <v>756</v>
      </c>
    </row>
    <row r="1928" spans="1:5" x14ac:dyDescent="0.25">
      <c r="A1928" s="8" t="s">
        <v>4943</v>
      </c>
      <c r="B1928" t="s">
        <v>2187</v>
      </c>
      <c r="C1928" t="s">
        <v>2051</v>
      </c>
      <c r="D1928" t="s">
        <v>6620</v>
      </c>
      <c r="E1928" s="8" t="s">
        <v>4944</v>
      </c>
    </row>
    <row r="1929" spans="1:5" x14ac:dyDescent="0.25">
      <c r="A1929" s="8" t="s">
        <v>4945</v>
      </c>
      <c r="B1929" t="s">
        <v>4946</v>
      </c>
      <c r="C1929" t="s">
        <v>2113</v>
      </c>
      <c r="D1929" t="s">
        <v>7830</v>
      </c>
      <c r="E1929" s="8" t="s">
        <v>4477</v>
      </c>
    </row>
    <row r="1930" spans="1:5" x14ac:dyDescent="0.25">
      <c r="A1930" s="8" t="s">
        <v>4947</v>
      </c>
      <c r="B1930" t="s">
        <v>4471</v>
      </c>
      <c r="C1930" t="s">
        <v>2113</v>
      </c>
      <c r="D1930" t="s">
        <v>7694</v>
      </c>
      <c r="E1930" s="8" t="s">
        <v>4921</v>
      </c>
    </row>
    <row r="1931" spans="1:5" x14ac:dyDescent="0.25">
      <c r="A1931" s="8" t="s">
        <v>4948</v>
      </c>
      <c r="B1931" t="s">
        <v>4949</v>
      </c>
      <c r="C1931" t="s">
        <v>2113</v>
      </c>
      <c r="D1931" t="s">
        <v>6734</v>
      </c>
      <c r="E1931" s="8" t="s">
        <v>571</v>
      </c>
    </row>
    <row r="1932" spans="1:5" x14ac:dyDescent="0.25">
      <c r="A1932" s="8" t="s">
        <v>1472</v>
      </c>
      <c r="B1932" t="s">
        <v>1473</v>
      </c>
      <c r="C1932" t="s">
        <v>6692</v>
      </c>
      <c r="D1932" t="s">
        <v>7831</v>
      </c>
      <c r="E1932" s="8" t="s">
        <v>744</v>
      </c>
    </row>
    <row r="1933" spans="1:5" x14ac:dyDescent="0.25">
      <c r="A1933" s="8" t="s">
        <v>4950</v>
      </c>
      <c r="B1933" t="s">
        <v>4951</v>
      </c>
      <c r="C1933" t="s">
        <v>2110</v>
      </c>
      <c r="D1933" t="s">
        <v>7832</v>
      </c>
      <c r="E1933" s="8" t="s">
        <v>571</v>
      </c>
    </row>
    <row r="1934" spans="1:5" x14ac:dyDescent="0.25">
      <c r="A1934" s="8" t="s">
        <v>4952</v>
      </c>
      <c r="B1934" t="s">
        <v>4953</v>
      </c>
      <c r="C1934" t="s">
        <v>2113</v>
      </c>
      <c r="D1934" t="s">
        <v>7757</v>
      </c>
      <c r="E1934" s="8" t="s">
        <v>4733</v>
      </c>
    </row>
    <row r="1935" spans="1:5" x14ac:dyDescent="0.25">
      <c r="A1935" s="8" t="s">
        <v>1474</v>
      </c>
      <c r="B1935" t="s">
        <v>1475</v>
      </c>
      <c r="C1935" t="s">
        <v>7833</v>
      </c>
      <c r="D1935" t="s">
        <v>6620</v>
      </c>
      <c r="E1935" s="8" t="s">
        <v>571</v>
      </c>
    </row>
    <row r="1936" spans="1:5" x14ac:dyDescent="0.25">
      <c r="A1936" s="8" t="s">
        <v>1895</v>
      </c>
      <c r="B1936" t="s">
        <v>48</v>
      </c>
      <c r="C1936" t="s">
        <v>2884</v>
      </c>
      <c r="D1936" t="s">
        <v>6620</v>
      </c>
      <c r="E1936" s="8" t="s">
        <v>571</v>
      </c>
    </row>
    <row r="1937" spans="1:5" x14ac:dyDescent="0.25">
      <c r="A1937" s="8" t="s">
        <v>289</v>
      </c>
      <c r="B1937" t="s">
        <v>998</v>
      </c>
      <c r="C1937" t="s">
        <v>4954</v>
      </c>
      <c r="D1937" t="s">
        <v>7834</v>
      </c>
      <c r="E1937" s="8" t="s">
        <v>582</v>
      </c>
    </row>
    <row r="1938" spans="1:5" x14ac:dyDescent="0.25">
      <c r="A1938" s="8" t="s">
        <v>1476</v>
      </c>
      <c r="B1938" t="s">
        <v>1477</v>
      </c>
      <c r="C1938" t="s">
        <v>6692</v>
      </c>
      <c r="D1938" t="s">
        <v>7835</v>
      </c>
      <c r="E1938" s="8" t="s">
        <v>571</v>
      </c>
    </row>
    <row r="1939" spans="1:5" x14ac:dyDescent="0.25">
      <c r="A1939" s="8" t="s">
        <v>1478</v>
      </c>
      <c r="B1939" t="s">
        <v>1479</v>
      </c>
      <c r="C1939" t="s">
        <v>6692</v>
      </c>
      <c r="D1939" t="s">
        <v>7836</v>
      </c>
      <c r="E1939" s="8" t="s">
        <v>565</v>
      </c>
    </row>
    <row r="1940" spans="1:5" x14ac:dyDescent="0.25">
      <c r="A1940" s="8" t="s">
        <v>4955</v>
      </c>
      <c r="B1940" t="s">
        <v>4956</v>
      </c>
      <c r="C1940" t="s">
        <v>2113</v>
      </c>
      <c r="D1940" t="s">
        <v>7837</v>
      </c>
      <c r="E1940" s="8" t="s">
        <v>582</v>
      </c>
    </row>
    <row r="1941" spans="1:5" x14ac:dyDescent="0.25">
      <c r="A1941" s="8" t="s">
        <v>4957</v>
      </c>
      <c r="B1941" t="s">
        <v>2187</v>
      </c>
      <c r="C1941" t="s">
        <v>2051</v>
      </c>
      <c r="D1941" t="s">
        <v>6620</v>
      </c>
      <c r="E1941" s="8" t="s">
        <v>4958</v>
      </c>
    </row>
    <row r="1942" spans="1:5" x14ac:dyDescent="0.25">
      <c r="A1942" s="8" t="s">
        <v>1896</v>
      </c>
      <c r="B1942" t="s">
        <v>998</v>
      </c>
      <c r="C1942" t="s">
        <v>3046</v>
      </c>
      <c r="D1942" t="s">
        <v>6620</v>
      </c>
      <c r="E1942" s="8" t="s">
        <v>571</v>
      </c>
    </row>
    <row r="1943" spans="1:5" x14ac:dyDescent="0.25">
      <c r="A1943" s="8" t="s">
        <v>611</v>
      </c>
      <c r="B1943" t="s">
        <v>449</v>
      </c>
      <c r="C1943" t="s">
        <v>2075</v>
      </c>
      <c r="D1943" t="s">
        <v>7838</v>
      </c>
      <c r="E1943" s="8" t="s">
        <v>571</v>
      </c>
    </row>
    <row r="1944" spans="1:5" x14ac:dyDescent="0.25">
      <c r="A1944" s="8" t="s">
        <v>4959</v>
      </c>
      <c r="B1944" t="s">
        <v>4862</v>
      </c>
      <c r="C1944" t="s">
        <v>2110</v>
      </c>
      <c r="D1944" t="s">
        <v>7793</v>
      </c>
      <c r="E1944" s="8" t="s">
        <v>562</v>
      </c>
    </row>
    <row r="1945" spans="1:5" x14ac:dyDescent="0.25">
      <c r="A1945" s="8" t="s">
        <v>290</v>
      </c>
      <c r="B1945" t="s">
        <v>998</v>
      </c>
      <c r="C1945" t="s">
        <v>7066</v>
      </c>
      <c r="D1945" t="s">
        <v>6620</v>
      </c>
      <c r="E1945" s="8" t="s">
        <v>291</v>
      </c>
    </row>
    <row r="1946" spans="1:5" x14ac:dyDescent="0.25">
      <c r="A1946" s="8" t="s">
        <v>4960</v>
      </c>
      <c r="B1946" t="s">
        <v>4961</v>
      </c>
      <c r="C1946" t="s">
        <v>2051</v>
      </c>
      <c r="D1946" t="s">
        <v>7839</v>
      </c>
      <c r="E1946" s="8" t="s">
        <v>4962</v>
      </c>
    </row>
    <row r="1947" spans="1:5" x14ac:dyDescent="0.25">
      <c r="A1947" s="8" t="s">
        <v>612</v>
      </c>
      <c r="B1947" t="s">
        <v>613</v>
      </c>
      <c r="C1947" t="s">
        <v>6591</v>
      </c>
      <c r="D1947" t="s">
        <v>7840</v>
      </c>
      <c r="E1947" s="8" t="s">
        <v>571</v>
      </c>
    </row>
    <row r="1948" spans="1:5" x14ac:dyDescent="0.25">
      <c r="A1948" s="8" t="s">
        <v>985</v>
      </c>
      <c r="B1948" t="s">
        <v>450</v>
      </c>
      <c r="C1948" t="s">
        <v>3098</v>
      </c>
      <c r="D1948" t="s">
        <v>7841</v>
      </c>
      <c r="E1948" s="8" t="s">
        <v>571</v>
      </c>
    </row>
    <row r="1949" spans="1:5" x14ac:dyDescent="0.25">
      <c r="A1949" s="8" t="s">
        <v>4963</v>
      </c>
      <c r="B1949" t="s">
        <v>998</v>
      </c>
      <c r="D1949" t="s">
        <v>7668</v>
      </c>
      <c r="E1949" s="8" t="s">
        <v>571</v>
      </c>
    </row>
    <row r="1950" spans="1:5" x14ac:dyDescent="0.25">
      <c r="A1950" s="8" t="s">
        <v>4964</v>
      </c>
      <c r="B1950" t="s">
        <v>4965</v>
      </c>
      <c r="C1950" t="s">
        <v>2110</v>
      </c>
      <c r="D1950" t="s">
        <v>7842</v>
      </c>
      <c r="E1950" s="8" t="s">
        <v>571</v>
      </c>
    </row>
    <row r="1951" spans="1:5" x14ac:dyDescent="0.25">
      <c r="A1951" s="8" t="s">
        <v>4966</v>
      </c>
      <c r="B1951" t="s">
        <v>998</v>
      </c>
      <c r="D1951" t="s">
        <v>7108</v>
      </c>
      <c r="E1951" s="8" t="s">
        <v>571</v>
      </c>
    </row>
    <row r="1952" spans="1:5" x14ac:dyDescent="0.25">
      <c r="A1952" s="8" t="s">
        <v>4967</v>
      </c>
      <c r="B1952" t="s">
        <v>4968</v>
      </c>
      <c r="C1952" t="s">
        <v>2113</v>
      </c>
      <c r="D1952" t="s">
        <v>7843</v>
      </c>
      <c r="E1952" s="8" t="s">
        <v>4969</v>
      </c>
    </row>
    <row r="1953" spans="1:5" x14ac:dyDescent="0.25">
      <c r="A1953" s="8" t="s">
        <v>292</v>
      </c>
      <c r="B1953" t="s">
        <v>998</v>
      </c>
      <c r="C1953" t="s">
        <v>7844</v>
      </c>
      <c r="D1953" t="s">
        <v>7845</v>
      </c>
      <c r="E1953" s="8" t="s">
        <v>1433</v>
      </c>
    </row>
    <row r="1954" spans="1:5" x14ac:dyDescent="0.25">
      <c r="A1954" s="8" t="s">
        <v>4970</v>
      </c>
      <c r="B1954" t="s">
        <v>4971</v>
      </c>
      <c r="C1954" t="s">
        <v>2113</v>
      </c>
      <c r="D1954" t="s">
        <v>7842</v>
      </c>
      <c r="E1954" s="8" t="s">
        <v>571</v>
      </c>
    </row>
    <row r="1955" spans="1:5" x14ac:dyDescent="0.25">
      <c r="A1955" s="8" t="s">
        <v>614</v>
      </c>
      <c r="B1955" t="s">
        <v>615</v>
      </c>
      <c r="C1955" t="s">
        <v>6585</v>
      </c>
      <c r="D1955" t="s">
        <v>7846</v>
      </c>
      <c r="E1955" s="8" t="s">
        <v>568</v>
      </c>
    </row>
    <row r="1956" spans="1:5" x14ac:dyDescent="0.25">
      <c r="A1956" s="8" t="s">
        <v>4972</v>
      </c>
      <c r="B1956" t="s">
        <v>4973</v>
      </c>
      <c r="C1956" t="s">
        <v>6646</v>
      </c>
      <c r="D1956" t="s">
        <v>7847</v>
      </c>
      <c r="E1956" s="8" t="s">
        <v>571</v>
      </c>
    </row>
    <row r="1957" spans="1:5" x14ac:dyDescent="0.25">
      <c r="A1957" s="8" t="s">
        <v>986</v>
      </c>
      <c r="B1957" t="s">
        <v>451</v>
      </c>
      <c r="C1957" t="s">
        <v>4974</v>
      </c>
      <c r="D1957" t="s">
        <v>7845</v>
      </c>
      <c r="E1957" s="8" t="s">
        <v>571</v>
      </c>
    </row>
    <row r="1958" spans="1:5" x14ac:dyDescent="0.25">
      <c r="A1958" s="8" t="s">
        <v>4975</v>
      </c>
      <c r="B1958" t="s">
        <v>998</v>
      </c>
      <c r="C1958" t="s">
        <v>3270</v>
      </c>
      <c r="D1958" t="s">
        <v>6620</v>
      </c>
      <c r="E1958" s="8" t="s">
        <v>571</v>
      </c>
    </row>
    <row r="1959" spans="1:5" x14ac:dyDescent="0.25">
      <c r="A1959" s="8" t="s">
        <v>616</v>
      </c>
      <c r="B1959" t="s">
        <v>617</v>
      </c>
      <c r="C1959" t="s">
        <v>7156</v>
      </c>
      <c r="D1959" t="s">
        <v>7848</v>
      </c>
      <c r="E1959" s="8" t="s">
        <v>582</v>
      </c>
    </row>
    <row r="1960" spans="1:5" x14ac:dyDescent="0.25">
      <c r="A1960" s="8" t="s">
        <v>293</v>
      </c>
      <c r="B1960" t="s">
        <v>115</v>
      </c>
      <c r="C1960" t="s">
        <v>4976</v>
      </c>
      <c r="D1960" t="s">
        <v>7849</v>
      </c>
      <c r="E1960" s="8" t="s">
        <v>582</v>
      </c>
    </row>
    <row r="1961" spans="1:5" x14ac:dyDescent="0.25">
      <c r="A1961" s="8" t="s">
        <v>294</v>
      </c>
      <c r="B1961" t="s">
        <v>115</v>
      </c>
      <c r="C1961" t="s">
        <v>3351</v>
      </c>
      <c r="D1961" t="s">
        <v>7850</v>
      </c>
      <c r="E1961" s="8" t="s">
        <v>571</v>
      </c>
    </row>
    <row r="1962" spans="1:5" x14ac:dyDescent="0.25">
      <c r="A1962" s="8" t="s">
        <v>295</v>
      </c>
      <c r="B1962" t="s">
        <v>296</v>
      </c>
      <c r="C1962" t="s">
        <v>7172</v>
      </c>
      <c r="D1962" t="s">
        <v>7851</v>
      </c>
      <c r="E1962" s="8" t="s">
        <v>571</v>
      </c>
    </row>
    <row r="1963" spans="1:5" x14ac:dyDescent="0.25">
      <c r="A1963" s="8" t="s">
        <v>297</v>
      </c>
      <c r="B1963" t="s">
        <v>298</v>
      </c>
      <c r="C1963" t="s">
        <v>7172</v>
      </c>
      <c r="D1963" t="s">
        <v>7852</v>
      </c>
      <c r="E1963" s="8" t="s">
        <v>571</v>
      </c>
    </row>
    <row r="1964" spans="1:5" x14ac:dyDescent="0.25">
      <c r="A1964" s="8" t="s">
        <v>299</v>
      </c>
      <c r="B1964" t="s">
        <v>300</v>
      </c>
      <c r="C1964" t="s">
        <v>7172</v>
      </c>
      <c r="D1964" t="s">
        <v>7853</v>
      </c>
      <c r="E1964" s="8" t="s">
        <v>571</v>
      </c>
    </row>
    <row r="1965" spans="1:5" x14ac:dyDescent="0.25">
      <c r="A1965" s="8" t="s">
        <v>301</v>
      </c>
      <c r="B1965" t="s">
        <v>302</v>
      </c>
      <c r="C1965" t="s">
        <v>7172</v>
      </c>
      <c r="D1965" t="s">
        <v>7854</v>
      </c>
      <c r="E1965" s="8" t="s">
        <v>571</v>
      </c>
    </row>
    <row r="1966" spans="1:5" x14ac:dyDescent="0.25">
      <c r="A1966" s="8" t="s">
        <v>303</v>
      </c>
      <c r="B1966" t="s">
        <v>304</v>
      </c>
      <c r="C1966" t="s">
        <v>7172</v>
      </c>
      <c r="D1966" t="s">
        <v>7855</v>
      </c>
      <c r="E1966" s="8" t="s">
        <v>571</v>
      </c>
    </row>
    <row r="1967" spans="1:5" x14ac:dyDescent="0.25">
      <c r="A1967" s="8" t="s">
        <v>7856</v>
      </c>
      <c r="B1967" t="s">
        <v>7215</v>
      </c>
      <c r="C1967" t="s">
        <v>7216</v>
      </c>
      <c r="D1967" t="s">
        <v>6620</v>
      </c>
      <c r="E1967" s="8" t="s">
        <v>571</v>
      </c>
    </row>
    <row r="1968" spans="1:5" x14ac:dyDescent="0.25">
      <c r="A1968" s="8" t="s">
        <v>618</v>
      </c>
      <c r="B1968" t="s">
        <v>619</v>
      </c>
      <c r="C1968" t="s">
        <v>2075</v>
      </c>
      <c r="D1968" t="s">
        <v>464</v>
      </c>
      <c r="E1968" s="8" t="s">
        <v>757</v>
      </c>
    </row>
    <row r="1969" spans="1:5" x14ac:dyDescent="0.25">
      <c r="A1969" s="8" t="s">
        <v>4977</v>
      </c>
      <c r="B1969" t="s">
        <v>4978</v>
      </c>
      <c r="C1969" t="s">
        <v>6646</v>
      </c>
      <c r="D1969" t="s">
        <v>4979</v>
      </c>
      <c r="E1969" s="8" t="s">
        <v>571</v>
      </c>
    </row>
    <row r="1970" spans="1:5" x14ac:dyDescent="0.25">
      <c r="A1970" s="8" t="s">
        <v>305</v>
      </c>
      <c r="B1970" t="s">
        <v>306</v>
      </c>
      <c r="C1970" t="s">
        <v>3351</v>
      </c>
      <c r="D1970" t="s">
        <v>7857</v>
      </c>
      <c r="E1970" s="8" t="s">
        <v>562</v>
      </c>
    </row>
    <row r="1971" spans="1:5" x14ac:dyDescent="0.25">
      <c r="A1971" s="8" t="s">
        <v>307</v>
      </c>
      <c r="B1971" t="s">
        <v>308</v>
      </c>
      <c r="C1971" t="s">
        <v>7858</v>
      </c>
      <c r="D1971" t="s">
        <v>7838</v>
      </c>
      <c r="E1971" s="8" t="s">
        <v>571</v>
      </c>
    </row>
    <row r="1972" spans="1:5" x14ac:dyDescent="0.25">
      <c r="A1972" s="8" t="s">
        <v>987</v>
      </c>
      <c r="B1972" t="s">
        <v>452</v>
      </c>
      <c r="C1972" t="s">
        <v>4980</v>
      </c>
      <c r="D1972" t="s">
        <v>7859</v>
      </c>
      <c r="E1972" s="8" t="s">
        <v>571</v>
      </c>
    </row>
    <row r="1973" spans="1:5" x14ac:dyDescent="0.25">
      <c r="A1973" s="8" t="s">
        <v>988</v>
      </c>
      <c r="B1973" t="s">
        <v>453</v>
      </c>
      <c r="C1973" t="s">
        <v>3333</v>
      </c>
      <c r="D1973" t="s">
        <v>464</v>
      </c>
      <c r="E1973" s="8" t="s">
        <v>571</v>
      </c>
    </row>
    <row r="1974" spans="1:5" x14ac:dyDescent="0.25">
      <c r="A1974" s="8" t="s">
        <v>4981</v>
      </c>
      <c r="B1974" t="s">
        <v>4982</v>
      </c>
      <c r="C1974" t="s">
        <v>4983</v>
      </c>
      <c r="D1974" t="s">
        <v>7860</v>
      </c>
      <c r="E1974" s="8" t="s">
        <v>571</v>
      </c>
    </row>
    <row r="1975" spans="1:5" x14ac:dyDescent="0.25">
      <c r="A1975" s="8" t="s">
        <v>4984</v>
      </c>
      <c r="B1975" t="s">
        <v>4985</v>
      </c>
      <c r="C1975" t="s">
        <v>3351</v>
      </c>
      <c r="D1975" t="s">
        <v>7861</v>
      </c>
      <c r="E1975" s="8" t="s">
        <v>568</v>
      </c>
    </row>
    <row r="1976" spans="1:5" x14ac:dyDescent="0.25">
      <c r="A1976" s="8" t="s">
        <v>989</v>
      </c>
      <c r="B1976" t="s">
        <v>454</v>
      </c>
      <c r="C1976" t="s">
        <v>3391</v>
      </c>
      <c r="D1976" t="s">
        <v>7668</v>
      </c>
      <c r="E1976" s="8" t="s">
        <v>571</v>
      </c>
    </row>
    <row r="1977" spans="1:5" x14ac:dyDescent="0.25">
      <c r="A1977" s="8" t="s">
        <v>620</v>
      </c>
      <c r="B1977" t="s">
        <v>621</v>
      </c>
      <c r="C1977" t="s">
        <v>6591</v>
      </c>
      <c r="D1977" t="s">
        <v>7862</v>
      </c>
      <c r="E1977" s="8" t="s">
        <v>1581</v>
      </c>
    </row>
    <row r="1978" spans="1:5" x14ac:dyDescent="0.25">
      <c r="A1978" s="8" t="s">
        <v>622</v>
      </c>
      <c r="B1978" t="s">
        <v>624</v>
      </c>
      <c r="C1978" t="s">
        <v>6591</v>
      </c>
      <c r="D1978" t="s">
        <v>7863</v>
      </c>
      <c r="E1978" s="8" t="s">
        <v>623</v>
      </c>
    </row>
    <row r="1979" spans="1:5" x14ac:dyDescent="0.25">
      <c r="A1979" s="8" t="s">
        <v>625</v>
      </c>
      <c r="B1979" t="s">
        <v>627</v>
      </c>
      <c r="C1979" t="s">
        <v>1949</v>
      </c>
      <c r="D1979" t="s">
        <v>7864</v>
      </c>
      <c r="E1979" s="8" t="s">
        <v>626</v>
      </c>
    </row>
    <row r="1980" spans="1:5" x14ac:dyDescent="0.25">
      <c r="A1980" s="8" t="s">
        <v>628</v>
      </c>
      <c r="B1980" t="s">
        <v>1332</v>
      </c>
      <c r="C1980" t="s">
        <v>6591</v>
      </c>
      <c r="D1980" t="s">
        <v>7000</v>
      </c>
      <c r="E1980" s="8" t="s">
        <v>1331</v>
      </c>
    </row>
    <row r="1981" spans="1:5" x14ac:dyDescent="0.25">
      <c r="A1981" s="8" t="s">
        <v>1333</v>
      </c>
      <c r="B1981" t="s">
        <v>1335</v>
      </c>
      <c r="C1981" t="s">
        <v>6591</v>
      </c>
      <c r="D1981" t="s">
        <v>7865</v>
      </c>
      <c r="E1981" s="8" t="s">
        <v>1334</v>
      </c>
    </row>
    <row r="1982" spans="1:5" x14ac:dyDescent="0.25">
      <c r="A1982" s="8" t="s">
        <v>526</v>
      </c>
      <c r="B1982" t="s">
        <v>998</v>
      </c>
      <c r="C1982" t="s">
        <v>7086</v>
      </c>
      <c r="D1982" t="s">
        <v>7866</v>
      </c>
      <c r="E1982" s="8" t="s">
        <v>1581</v>
      </c>
    </row>
    <row r="1983" spans="1:5" x14ac:dyDescent="0.25">
      <c r="A1983" s="8" t="s">
        <v>527</v>
      </c>
      <c r="B1983" t="s">
        <v>529</v>
      </c>
      <c r="C1983" t="s">
        <v>6591</v>
      </c>
      <c r="D1983" t="s">
        <v>7867</v>
      </c>
      <c r="E1983" s="8" t="s">
        <v>528</v>
      </c>
    </row>
    <row r="1984" spans="1:5" x14ac:dyDescent="0.25">
      <c r="A1984" s="8" t="s">
        <v>1367</v>
      </c>
      <c r="B1984" t="s">
        <v>1369</v>
      </c>
      <c r="C1984" t="s">
        <v>6594</v>
      </c>
      <c r="D1984" t="s">
        <v>7868</v>
      </c>
      <c r="E1984" s="8" t="s">
        <v>1368</v>
      </c>
    </row>
    <row r="1985" spans="1:5" x14ac:dyDescent="0.25">
      <c r="A1985" s="8" t="s">
        <v>1370</v>
      </c>
      <c r="B1985" t="s">
        <v>1371</v>
      </c>
      <c r="C1985" t="s">
        <v>6613</v>
      </c>
      <c r="D1985" t="s">
        <v>7869</v>
      </c>
      <c r="E1985" s="8" t="s">
        <v>1368</v>
      </c>
    </row>
    <row r="1986" spans="1:5" x14ac:dyDescent="0.25">
      <c r="A1986" s="8" t="s">
        <v>1372</v>
      </c>
      <c r="B1986" t="s">
        <v>1374</v>
      </c>
      <c r="C1986" t="s">
        <v>6591</v>
      </c>
      <c r="D1986" t="s">
        <v>7870</v>
      </c>
      <c r="E1986" s="8" t="s">
        <v>1373</v>
      </c>
    </row>
    <row r="1987" spans="1:5" x14ac:dyDescent="0.25">
      <c r="A1987" s="8" t="s">
        <v>1375</v>
      </c>
      <c r="B1987" t="s">
        <v>1377</v>
      </c>
      <c r="C1987" t="s">
        <v>6591</v>
      </c>
      <c r="D1987" t="s">
        <v>7871</v>
      </c>
      <c r="E1987" s="8" t="s">
        <v>1376</v>
      </c>
    </row>
    <row r="1988" spans="1:5" x14ac:dyDescent="0.25">
      <c r="A1988" s="8" t="s">
        <v>1378</v>
      </c>
      <c r="B1988" t="s">
        <v>1382</v>
      </c>
      <c r="C1988" t="s">
        <v>6585</v>
      </c>
      <c r="D1988" t="s">
        <v>7872</v>
      </c>
      <c r="E1988" s="8" t="s">
        <v>1379</v>
      </c>
    </row>
    <row r="1989" spans="1:5" x14ac:dyDescent="0.25">
      <c r="A1989" s="8" t="s">
        <v>1383</v>
      </c>
      <c r="B1989" t="s">
        <v>1385</v>
      </c>
      <c r="C1989" t="s">
        <v>6591</v>
      </c>
      <c r="D1989" t="s">
        <v>7873</v>
      </c>
      <c r="E1989" s="8" t="s">
        <v>1384</v>
      </c>
    </row>
    <row r="1990" spans="1:5" x14ac:dyDescent="0.25">
      <c r="A1990" s="8" t="s">
        <v>1387</v>
      </c>
      <c r="B1990" t="s">
        <v>1388</v>
      </c>
      <c r="C1990" t="s">
        <v>1958</v>
      </c>
      <c r="D1990" t="s">
        <v>7874</v>
      </c>
    </row>
    <row r="1991" spans="1:5" x14ac:dyDescent="0.25">
      <c r="A1991" s="8" t="s">
        <v>1389</v>
      </c>
      <c r="B1991" t="s">
        <v>1391</v>
      </c>
      <c r="C1991" t="s">
        <v>6585</v>
      </c>
      <c r="D1991" t="s">
        <v>7875</v>
      </c>
      <c r="E1991" s="8" t="s">
        <v>1390</v>
      </c>
    </row>
    <row r="1992" spans="1:5" x14ac:dyDescent="0.25">
      <c r="A1992" s="8" t="s">
        <v>4986</v>
      </c>
      <c r="B1992" t="s">
        <v>4987</v>
      </c>
      <c r="C1992" t="s">
        <v>2051</v>
      </c>
      <c r="D1992" t="s">
        <v>7876</v>
      </c>
      <c r="E1992" s="8" t="s">
        <v>1386</v>
      </c>
    </row>
    <row r="1993" spans="1:5" x14ac:dyDescent="0.25">
      <c r="A1993" s="8" t="s">
        <v>1392</v>
      </c>
      <c r="B1993" t="s">
        <v>1393</v>
      </c>
      <c r="C1993" t="s">
        <v>6591</v>
      </c>
      <c r="D1993" t="s">
        <v>7877</v>
      </c>
      <c r="E1993" s="8" t="s">
        <v>1390</v>
      </c>
    </row>
    <row r="1994" spans="1:5" x14ac:dyDescent="0.25">
      <c r="A1994" s="8" t="s">
        <v>1394</v>
      </c>
      <c r="B1994" t="s">
        <v>1396</v>
      </c>
      <c r="C1994" t="s">
        <v>6591</v>
      </c>
      <c r="D1994" t="s">
        <v>7878</v>
      </c>
      <c r="E1994" s="8" t="s">
        <v>1395</v>
      </c>
    </row>
    <row r="1995" spans="1:5" x14ac:dyDescent="0.25">
      <c r="A1995" s="8" t="s">
        <v>1397</v>
      </c>
      <c r="B1995" t="s">
        <v>709</v>
      </c>
      <c r="C1995" t="s">
        <v>6585</v>
      </c>
      <c r="D1995" t="s">
        <v>7879</v>
      </c>
      <c r="E1995" s="8" t="s">
        <v>708</v>
      </c>
    </row>
    <row r="1996" spans="1:5" x14ac:dyDescent="0.25">
      <c r="A1996" s="8" t="s">
        <v>710</v>
      </c>
      <c r="B1996" t="s">
        <v>711</v>
      </c>
      <c r="C1996" t="s">
        <v>6609</v>
      </c>
      <c r="D1996" t="s">
        <v>7880</v>
      </c>
      <c r="E1996" s="8" t="s">
        <v>708</v>
      </c>
    </row>
    <row r="1997" spans="1:5" x14ac:dyDescent="0.25">
      <c r="A1997" s="8" t="s">
        <v>712</v>
      </c>
      <c r="B1997" t="s">
        <v>713</v>
      </c>
      <c r="C1997" t="s">
        <v>6601</v>
      </c>
      <c r="D1997" t="s">
        <v>7322</v>
      </c>
      <c r="E1997" s="8" t="s">
        <v>1386</v>
      </c>
    </row>
    <row r="1998" spans="1:5" x14ac:dyDescent="0.25">
      <c r="A1998" s="8" t="s">
        <v>4988</v>
      </c>
      <c r="B1998" t="s">
        <v>4989</v>
      </c>
      <c r="C1998" t="s">
        <v>4436</v>
      </c>
      <c r="D1998" t="s">
        <v>7881</v>
      </c>
      <c r="E1998" s="8" t="s">
        <v>1386</v>
      </c>
    </row>
    <row r="1999" spans="1:5" x14ac:dyDescent="0.25">
      <c r="A1999" s="8" t="s">
        <v>715</v>
      </c>
      <c r="B1999" t="s">
        <v>716</v>
      </c>
      <c r="C1999" t="s">
        <v>6601</v>
      </c>
      <c r="D1999" t="s">
        <v>6596</v>
      </c>
      <c r="E1999" s="8" t="s">
        <v>1386</v>
      </c>
    </row>
    <row r="2000" spans="1:5" x14ac:dyDescent="0.25">
      <c r="A2000" s="8" t="s">
        <v>717</v>
      </c>
      <c r="B2000" t="s">
        <v>455</v>
      </c>
      <c r="C2000" t="s">
        <v>3209</v>
      </c>
      <c r="D2000" t="s">
        <v>7882</v>
      </c>
      <c r="E2000" s="8" t="s">
        <v>1386</v>
      </c>
    </row>
    <row r="2001" spans="1:5" x14ac:dyDescent="0.25">
      <c r="A2001" s="8" t="s">
        <v>718</v>
      </c>
      <c r="B2001" t="s">
        <v>719</v>
      </c>
      <c r="C2001" t="s">
        <v>1949</v>
      </c>
      <c r="D2001" t="s">
        <v>7883</v>
      </c>
      <c r="E2001" s="8" t="s">
        <v>1386</v>
      </c>
    </row>
    <row r="2002" spans="1:5" x14ac:dyDescent="0.25">
      <c r="A2002" s="8" t="s">
        <v>720</v>
      </c>
      <c r="B2002" t="s">
        <v>721</v>
      </c>
      <c r="C2002" t="s">
        <v>6591</v>
      </c>
      <c r="D2002" t="s">
        <v>7884</v>
      </c>
      <c r="E2002" s="8" t="s">
        <v>1386</v>
      </c>
    </row>
    <row r="2003" spans="1:5" x14ac:dyDescent="0.25">
      <c r="A2003" s="8" t="s">
        <v>4990</v>
      </c>
      <c r="B2003" t="s">
        <v>1969</v>
      </c>
      <c r="C2003" t="s">
        <v>6638</v>
      </c>
      <c r="D2003" t="s">
        <v>6620</v>
      </c>
      <c r="E2003" s="8" t="s">
        <v>1386</v>
      </c>
    </row>
    <row r="2004" spans="1:5" x14ac:dyDescent="0.25">
      <c r="A2004" s="8" t="s">
        <v>723</v>
      </c>
      <c r="B2004" t="s">
        <v>724</v>
      </c>
      <c r="C2004" t="s">
        <v>6591</v>
      </c>
      <c r="D2004" t="s">
        <v>7659</v>
      </c>
      <c r="E2004" s="8" t="s">
        <v>1386</v>
      </c>
    </row>
    <row r="2005" spans="1:5" x14ac:dyDescent="0.25">
      <c r="A2005" s="8" t="s">
        <v>725</v>
      </c>
      <c r="B2005" t="s">
        <v>727</v>
      </c>
      <c r="C2005" t="s">
        <v>6591</v>
      </c>
      <c r="D2005" t="s">
        <v>6694</v>
      </c>
      <c r="E2005" s="8" t="s">
        <v>726</v>
      </c>
    </row>
    <row r="2006" spans="1:5" x14ac:dyDescent="0.25">
      <c r="A2006" s="8" t="s">
        <v>728</v>
      </c>
      <c r="B2006" t="s">
        <v>730</v>
      </c>
      <c r="C2006" t="s">
        <v>6591</v>
      </c>
      <c r="D2006" t="s">
        <v>7885</v>
      </c>
      <c r="E2006" s="8" t="s">
        <v>729</v>
      </c>
    </row>
    <row r="2007" spans="1:5" x14ac:dyDescent="0.25">
      <c r="A2007" s="8" t="s">
        <v>731</v>
      </c>
      <c r="B2007" t="s">
        <v>7886</v>
      </c>
      <c r="C2007" t="s">
        <v>3209</v>
      </c>
      <c r="D2007" t="s">
        <v>7887</v>
      </c>
      <c r="E2007" s="8" t="s">
        <v>732</v>
      </c>
    </row>
    <row r="2008" spans="1:5" x14ac:dyDescent="0.25">
      <c r="A2008" s="8" t="s">
        <v>733</v>
      </c>
      <c r="B2008" t="s">
        <v>734</v>
      </c>
      <c r="C2008" t="s">
        <v>6609</v>
      </c>
      <c r="D2008" t="s">
        <v>7888</v>
      </c>
      <c r="E2008" s="8" t="s">
        <v>732</v>
      </c>
    </row>
    <row r="2009" spans="1:5" x14ac:dyDescent="0.25">
      <c r="A2009" s="8" t="s">
        <v>4991</v>
      </c>
      <c r="B2009" t="s">
        <v>1965</v>
      </c>
      <c r="C2009" t="s">
        <v>1957</v>
      </c>
      <c r="D2009" t="s">
        <v>6620</v>
      </c>
      <c r="E2009" s="8" t="s">
        <v>1581</v>
      </c>
    </row>
    <row r="2010" spans="1:5" x14ac:dyDescent="0.25">
      <c r="A2010" s="8" t="s">
        <v>735</v>
      </c>
      <c r="B2010" t="s">
        <v>737</v>
      </c>
      <c r="C2010" t="s">
        <v>6591</v>
      </c>
      <c r="D2010" t="s">
        <v>6786</v>
      </c>
      <c r="E2010" s="8" t="s">
        <v>736</v>
      </c>
    </row>
    <row r="2011" spans="1:5" x14ac:dyDescent="0.25">
      <c r="A2011" s="8" t="s">
        <v>738</v>
      </c>
      <c r="B2011" t="s">
        <v>740</v>
      </c>
      <c r="C2011" t="s">
        <v>6591</v>
      </c>
      <c r="D2011" t="s">
        <v>7889</v>
      </c>
      <c r="E2011" s="8" t="s">
        <v>739</v>
      </c>
    </row>
    <row r="2012" spans="1:5" x14ac:dyDescent="0.25">
      <c r="A2012" s="8" t="s">
        <v>741</v>
      </c>
      <c r="B2012" t="s">
        <v>1618</v>
      </c>
      <c r="C2012" t="s">
        <v>6594</v>
      </c>
      <c r="D2012" t="s">
        <v>7890</v>
      </c>
      <c r="E2012" s="8" t="s">
        <v>1617</v>
      </c>
    </row>
    <row r="2013" spans="1:5" x14ac:dyDescent="0.25">
      <c r="A2013" s="8" t="s">
        <v>1619</v>
      </c>
      <c r="B2013" t="s">
        <v>1621</v>
      </c>
      <c r="C2013" t="s">
        <v>6591</v>
      </c>
      <c r="D2013" t="s">
        <v>7891</v>
      </c>
      <c r="E2013" s="8" t="s">
        <v>1620</v>
      </c>
    </row>
    <row r="2014" spans="1:5" x14ac:dyDescent="0.25">
      <c r="A2014" s="8" t="s">
        <v>4992</v>
      </c>
      <c r="B2014" t="s">
        <v>4993</v>
      </c>
      <c r="C2014" t="s">
        <v>1957</v>
      </c>
      <c r="D2014" t="s">
        <v>7892</v>
      </c>
      <c r="E2014" s="8" t="s">
        <v>1386</v>
      </c>
    </row>
    <row r="2015" spans="1:5" x14ac:dyDescent="0.25">
      <c r="A2015" s="8" t="s">
        <v>310</v>
      </c>
      <c r="B2015" t="s">
        <v>311</v>
      </c>
      <c r="C2015" t="s">
        <v>3275</v>
      </c>
      <c r="D2015" t="s">
        <v>7153</v>
      </c>
      <c r="E2015" s="8" t="s">
        <v>1386</v>
      </c>
    </row>
    <row r="2016" spans="1:5" x14ac:dyDescent="0.25">
      <c r="A2016" s="8" t="s">
        <v>1622</v>
      </c>
      <c r="B2016" t="s">
        <v>1623</v>
      </c>
      <c r="C2016" t="s">
        <v>6591</v>
      </c>
      <c r="D2016" t="s">
        <v>6854</v>
      </c>
      <c r="E2016" s="8" t="s">
        <v>1390</v>
      </c>
    </row>
    <row r="2017" spans="1:5" x14ac:dyDescent="0.25">
      <c r="A2017" s="8" t="s">
        <v>1624</v>
      </c>
      <c r="B2017" t="s">
        <v>1625</v>
      </c>
      <c r="C2017" t="s">
        <v>6609</v>
      </c>
      <c r="D2017" t="s">
        <v>7893</v>
      </c>
      <c r="E2017" s="8" t="s">
        <v>1390</v>
      </c>
    </row>
    <row r="2018" spans="1:5" x14ac:dyDescent="0.25">
      <c r="A2018" s="8" t="s">
        <v>1626</v>
      </c>
      <c r="B2018" t="s">
        <v>456</v>
      </c>
      <c r="C2018" t="s">
        <v>6609</v>
      </c>
      <c r="D2018" t="s">
        <v>7894</v>
      </c>
      <c r="E2018" s="8" t="s">
        <v>1386</v>
      </c>
    </row>
    <row r="2019" spans="1:5" x14ac:dyDescent="0.25">
      <c r="A2019" s="8" t="s">
        <v>1627</v>
      </c>
      <c r="B2019" t="s">
        <v>1628</v>
      </c>
      <c r="C2019" t="s">
        <v>6591</v>
      </c>
      <c r="D2019" t="s">
        <v>7895</v>
      </c>
      <c r="E2019" s="8" t="s">
        <v>1368</v>
      </c>
    </row>
    <row r="2020" spans="1:5" x14ac:dyDescent="0.25">
      <c r="A2020" s="8" t="s">
        <v>1629</v>
      </c>
      <c r="B2020" t="s">
        <v>457</v>
      </c>
      <c r="C2020" t="s">
        <v>6591</v>
      </c>
      <c r="D2020" t="s">
        <v>7896</v>
      </c>
      <c r="E2020" s="8" t="s">
        <v>1386</v>
      </c>
    </row>
    <row r="2021" spans="1:5" x14ac:dyDescent="0.25">
      <c r="A2021" s="8" t="s">
        <v>1630</v>
      </c>
      <c r="B2021" t="s">
        <v>1631</v>
      </c>
      <c r="C2021" t="s">
        <v>6591</v>
      </c>
      <c r="D2021" t="s">
        <v>7897</v>
      </c>
      <c r="E2021" s="8" t="s">
        <v>708</v>
      </c>
    </row>
    <row r="2022" spans="1:5" x14ac:dyDescent="0.25">
      <c r="A2022" s="8" t="s">
        <v>4994</v>
      </c>
      <c r="B2022" t="s">
        <v>1965</v>
      </c>
      <c r="C2022" t="s">
        <v>1957</v>
      </c>
      <c r="D2022" t="s">
        <v>6620</v>
      </c>
      <c r="E2022" s="8" t="s">
        <v>1390</v>
      </c>
    </row>
    <row r="2023" spans="1:5" x14ac:dyDescent="0.25">
      <c r="A2023" s="8" t="s">
        <v>1632</v>
      </c>
      <c r="B2023" t="s">
        <v>1633</v>
      </c>
      <c r="C2023" t="s">
        <v>6591</v>
      </c>
      <c r="D2023" t="s">
        <v>7898</v>
      </c>
      <c r="E2023" s="8" t="s">
        <v>732</v>
      </c>
    </row>
    <row r="2024" spans="1:5" x14ac:dyDescent="0.25">
      <c r="A2024" s="8" t="s">
        <v>1634</v>
      </c>
      <c r="B2024" t="s">
        <v>1635</v>
      </c>
      <c r="C2024" t="s">
        <v>6609</v>
      </c>
      <c r="D2024" t="s">
        <v>7899</v>
      </c>
      <c r="E2024" s="8" t="s">
        <v>1379</v>
      </c>
    </row>
    <row r="2025" spans="1:5" x14ac:dyDescent="0.25">
      <c r="A2025" s="8" t="s">
        <v>1636</v>
      </c>
      <c r="B2025" t="s">
        <v>7900</v>
      </c>
      <c r="C2025" t="s">
        <v>1970</v>
      </c>
      <c r="D2025" t="s">
        <v>7652</v>
      </c>
      <c r="E2025" s="8" t="s">
        <v>1386</v>
      </c>
    </row>
    <row r="2026" spans="1:5" x14ac:dyDescent="0.25">
      <c r="A2026" s="8" t="s">
        <v>1637</v>
      </c>
      <c r="B2026" t="s">
        <v>7901</v>
      </c>
      <c r="C2026" t="s">
        <v>1970</v>
      </c>
      <c r="D2026" t="s">
        <v>7902</v>
      </c>
      <c r="E2026" s="8" t="s">
        <v>1390</v>
      </c>
    </row>
    <row r="2027" spans="1:5" x14ac:dyDescent="0.25">
      <c r="A2027" s="8" t="s">
        <v>312</v>
      </c>
      <c r="B2027" t="s">
        <v>998</v>
      </c>
      <c r="C2027" t="s">
        <v>2853</v>
      </c>
      <c r="D2027" t="s">
        <v>7845</v>
      </c>
      <c r="E2027" s="8" t="s">
        <v>1386</v>
      </c>
    </row>
    <row r="2028" spans="1:5" x14ac:dyDescent="0.25">
      <c r="A2028" s="8" t="s">
        <v>313</v>
      </c>
      <c r="B2028" t="s">
        <v>998</v>
      </c>
      <c r="C2028" t="s">
        <v>2854</v>
      </c>
      <c r="D2028" t="s">
        <v>7845</v>
      </c>
      <c r="E2028" s="8" t="s">
        <v>1386</v>
      </c>
    </row>
    <row r="2029" spans="1:5" x14ac:dyDescent="0.25">
      <c r="A2029" s="8" t="s">
        <v>314</v>
      </c>
      <c r="B2029" t="s">
        <v>998</v>
      </c>
      <c r="C2029" t="s">
        <v>2850</v>
      </c>
      <c r="D2029" t="s">
        <v>7845</v>
      </c>
      <c r="E2029" s="8" t="s">
        <v>1386</v>
      </c>
    </row>
    <row r="2030" spans="1:5" x14ac:dyDescent="0.25">
      <c r="A2030" s="8" t="s">
        <v>315</v>
      </c>
      <c r="B2030" t="s">
        <v>998</v>
      </c>
      <c r="C2030" t="s">
        <v>7066</v>
      </c>
      <c r="D2030" t="s">
        <v>6620</v>
      </c>
      <c r="E2030" s="8" t="s">
        <v>1386</v>
      </c>
    </row>
    <row r="2031" spans="1:5" x14ac:dyDescent="0.25">
      <c r="A2031" s="8" t="s">
        <v>316</v>
      </c>
      <c r="B2031" t="s">
        <v>998</v>
      </c>
      <c r="C2031" t="s">
        <v>3402</v>
      </c>
      <c r="D2031" t="s">
        <v>7652</v>
      </c>
      <c r="E2031" s="8" t="s">
        <v>1386</v>
      </c>
    </row>
    <row r="2032" spans="1:5" x14ac:dyDescent="0.25">
      <c r="A2032" s="8" t="s">
        <v>4995</v>
      </c>
      <c r="B2032" t="s">
        <v>998</v>
      </c>
      <c r="E2032" s="8" t="s">
        <v>1386</v>
      </c>
    </row>
    <row r="2033" spans="1:5" x14ac:dyDescent="0.25">
      <c r="A2033" s="8" t="s">
        <v>1638</v>
      </c>
      <c r="B2033" t="s">
        <v>1639</v>
      </c>
      <c r="C2033" t="s">
        <v>6591</v>
      </c>
      <c r="D2033" t="s">
        <v>6834</v>
      </c>
      <c r="E2033" s="8" t="s">
        <v>1386</v>
      </c>
    </row>
    <row r="2034" spans="1:5" x14ac:dyDescent="0.25">
      <c r="A2034" s="8" t="s">
        <v>990</v>
      </c>
      <c r="B2034" t="s">
        <v>458</v>
      </c>
      <c r="C2034" t="s">
        <v>4996</v>
      </c>
      <c r="D2034" t="s">
        <v>7845</v>
      </c>
      <c r="E2034" s="8" t="s">
        <v>1386</v>
      </c>
    </row>
    <row r="2035" spans="1:5" x14ac:dyDescent="0.25">
      <c r="A2035" s="8" t="s">
        <v>4997</v>
      </c>
      <c r="B2035" t="s">
        <v>4998</v>
      </c>
      <c r="C2035" t="s">
        <v>2051</v>
      </c>
      <c r="D2035" t="s">
        <v>7903</v>
      </c>
      <c r="E2035" s="8" t="s">
        <v>4999</v>
      </c>
    </row>
    <row r="2036" spans="1:5" x14ac:dyDescent="0.25">
      <c r="A2036" s="8" t="s">
        <v>5000</v>
      </c>
      <c r="B2036" t="s">
        <v>2036</v>
      </c>
      <c r="C2036" t="s">
        <v>6667</v>
      </c>
      <c r="D2036" t="s">
        <v>6620</v>
      </c>
      <c r="E2036" s="8" t="s">
        <v>1386</v>
      </c>
    </row>
    <row r="2037" spans="1:5" x14ac:dyDescent="0.25">
      <c r="A2037" s="8" t="s">
        <v>5001</v>
      </c>
      <c r="B2037" t="s">
        <v>2187</v>
      </c>
      <c r="C2037" t="s">
        <v>2110</v>
      </c>
      <c r="D2037" t="s">
        <v>7697</v>
      </c>
      <c r="E2037" s="8" t="s">
        <v>5002</v>
      </c>
    </row>
    <row r="2038" spans="1:5" x14ac:dyDescent="0.25">
      <c r="A2038" s="8" t="s">
        <v>5003</v>
      </c>
      <c r="B2038" t="s">
        <v>2187</v>
      </c>
      <c r="C2038" t="s">
        <v>2110</v>
      </c>
      <c r="D2038" t="s">
        <v>7904</v>
      </c>
      <c r="E2038" s="8" t="s">
        <v>5004</v>
      </c>
    </row>
    <row r="2039" spans="1:5" x14ac:dyDescent="0.25">
      <c r="A2039" s="8" t="s">
        <v>5005</v>
      </c>
      <c r="B2039" t="s">
        <v>5006</v>
      </c>
      <c r="C2039" t="s">
        <v>2110</v>
      </c>
      <c r="D2039" t="s">
        <v>7905</v>
      </c>
      <c r="E2039" s="8" t="s">
        <v>1368</v>
      </c>
    </row>
    <row r="2040" spans="1:5" x14ac:dyDescent="0.25">
      <c r="A2040" s="8" t="s">
        <v>5007</v>
      </c>
      <c r="B2040" t="s">
        <v>2038</v>
      </c>
      <c r="C2040" t="s">
        <v>6668</v>
      </c>
      <c r="D2040" t="s">
        <v>6620</v>
      </c>
      <c r="E2040" s="8" t="s">
        <v>1386</v>
      </c>
    </row>
    <row r="2041" spans="1:5" x14ac:dyDescent="0.25">
      <c r="A2041" s="8" t="s">
        <v>5008</v>
      </c>
      <c r="B2041" t="s">
        <v>2978</v>
      </c>
      <c r="C2041" t="s">
        <v>2110</v>
      </c>
      <c r="D2041" t="s">
        <v>6997</v>
      </c>
      <c r="E2041" s="8" t="s">
        <v>1368</v>
      </c>
    </row>
    <row r="2042" spans="1:5" x14ac:dyDescent="0.25">
      <c r="A2042" s="8" t="s">
        <v>5009</v>
      </c>
      <c r="B2042" t="s">
        <v>3459</v>
      </c>
      <c r="C2042" t="s">
        <v>2113</v>
      </c>
      <c r="D2042" t="s">
        <v>7906</v>
      </c>
      <c r="E2042" s="8" t="s">
        <v>1368</v>
      </c>
    </row>
    <row r="2043" spans="1:5" x14ac:dyDescent="0.25">
      <c r="A2043" s="8" t="s">
        <v>5010</v>
      </c>
      <c r="B2043" t="s">
        <v>2321</v>
      </c>
      <c r="C2043" t="s">
        <v>2051</v>
      </c>
      <c r="D2043" t="s">
        <v>6786</v>
      </c>
      <c r="E2043" s="8" t="s">
        <v>5011</v>
      </c>
    </row>
    <row r="2044" spans="1:5" x14ac:dyDescent="0.25">
      <c r="A2044" s="8" t="s">
        <v>5012</v>
      </c>
      <c r="B2044" t="s">
        <v>2187</v>
      </c>
      <c r="C2044" t="s">
        <v>2051</v>
      </c>
      <c r="D2044" t="s">
        <v>6620</v>
      </c>
      <c r="E2044" s="8" t="s">
        <v>5013</v>
      </c>
    </row>
    <row r="2045" spans="1:5" x14ac:dyDescent="0.25">
      <c r="A2045" s="8" t="s">
        <v>5014</v>
      </c>
      <c r="B2045" t="s">
        <v>5015</v>
      </c>
      <c r="C2045" t="s">
        <v>7328</v>
      </c>
      <c r="D2045" t="s">
        <v>6620</v>
      </c>
      <c r="E2045" s="8" t="s">
        <v>1390</v>
      </c>
    </row>
    <row r="2046" spans="1:5" x14ac:dyDescent="0.25">
      <c r="A2046" s="8" t="s">
        <v>5016</v>
      </c>
      <c r="B2046" t="s">
        <v>2187</v>
      </c>
      <c r="C2046" t="s">
        <v>2051</v>
      </c>
      <c r="D2046" t="s">
        <v>7697</v>
      </c>
      <c r="E2046" s="8" t="s">
        <v>4556</v>
      </c>
    </row>
    <row r="2047" spans="1:5" x14ac:dyDescent="0.25">
      <c r="A2047" s="8" t="s">
        <v>5017</v>
      </c>
      <c r="B2047" t="s">
        <v>2187</v>
      </c>
      <c r="C2047" t="s">
        <v>2110</v>
      </c>
      <c r="D2047" t="s">
        <v>6620</v>
      </c>
      <c r="E2047" s="8" t="s">
        <v>3894</v>
      </c>
    </row>
    <row r="2048" spans="1:5" x14ac:dyDescent="0.25">
      <c r="A2048" s="8" t="s">
        <v>5018</v>
      </c>
      <c r="B2048" t="s">
        <v>2187</v>
      </c>
      <c r="C2048" t="s">
        <v>2051</v>
      </c>
      <c r="D2048" t="s">
        <v>6620</v>
      </c>
      <c r="E2048" s="8" t="s">
        <v>5019</v>
      </c>
    </row>
    <row r="2049" spans="1:5" x14ac:dyDescent="0.25">
      <c r="A2049" s="8" t="s">
        <v>5020</v>
      </c>
      <c r="B2049" t="s">
        <v>2187</v>
      </c>
      <c r="C2049" t="s">
        <v>2051</v>
      </c>
      <c r="D2049" t="s">
        <v>6860</v>
      </c>
      <c r="E2049" s="8" t="s">
        <v>5021</v>
      </c>
    </row>
    <row r="2050" spans="1:5" x14ac:dyDescent="0.25">
      <c r="A2050" s="8" t="s">
        <v>5022</v>
      </c>
      <c r="B2050" t="s">
        <v>3459</v>
      </c>
      <c r="C2050" t="s">
        <v>2113</v>
      </c>
      <c r="D2050" t="s">
        <v>7907</v>
      </c>
      <c r="E2050" s="8" t="s">
        <v>5023</v>
      </c>
    </row>
    <row r="2051" spans="1:5" x14ac:dyDescent="0.25">
      <c r="A2051" s="8" t="s">
        <v>5024</v>
      </c>
      <c r="B2051" t="s">
        <v>5025</v>
      </c>
      <c r="C2051" t="s">
        <v>7908</v>
      </c>
      <c r="D2051" t="s">
        <v>6620</v>
      </c>
      <c r="E2051" s="8" t="s">
        <v>1386</v>
      </c>
    </row>
    <row r="2052" spans="1:5" x14ac:dyDescent="0.25">
      <c r="A2052" s="8" t="s">
        <v>5026</v>
      </c>
      <c r="B2052" t="s">
        <v>2187</v>
      </c>
      <c r="C2052" t="s">
        <v>2110</v>
      </c>
      <c r="D2052" t="s">
        <v>6620</v>
      </c>
      <c r="E2052" s="8" t="s">
        <v>5027</v>
      </c>
    </row>
    <row r="2053" spans="1:5" x14ac:dyDescent="0.25">
      <c r="A2053" s="8" t="s">
        <v>5028</v>
      </c>
      <c r="B2053" t="s">
        <v>2715</v>
      </c>
      <c r="C2053" t="s">
        <v>2110</v>
      </c>
      <c r="D2053" t="s">
        <v>7909</v>
      </c>
      <c r="E2053" s="8" t="s">
        <v>1376</v>
      </c>
    </row>
    <row r="2054" spans="1:5" x14ac:dyDescent="0.25">
      <c r="A2054" s="8" t="s">
        <v>5029</v>
      </c>
      <c r="B2054" t="s">
        <v>3459</v>
      </c>
      <c r="C2054" t="s">
        <v>2113</v>
      </c>
      <c r="D2054" t="s">
        <v>7910</v>
      </c>
      <c r="E2054" s="8" t="s">
        <v>1376</v>
      </c>
    </row>
    <row r="2055" spans="1:5" x14ac:dyDescent="0.25">
      <c r="A2055" s="8" t="s">
        <v>5030</v>
      </c>
      <c r="B2055" t="s">
        <v>2031</v>
      </c>
      <c r="C2055" t="s">
        <v>1957</v>
      </c>
      <c r="D2055" t="s">
        <v>6665</v>
      </c>
      <c r="E2055" s="8" t="s">
        <v>5031</v>
      </c>
    </row>
    <row r="2056" spans="1:5" x14ac:dyDescent="0.25">
      <c r="A2056" s="8" t="s">
        <v>5032</v>
      </c>
      <c r="B2056" t="s">
        <v>2187</v>
      </c>
      <c r="C2056" t="s">
        <v>2051</v>
      </c>
      <c r="D2056" t="s">
        <v>6620</v>
      </c>
      <c r="E2056" s="8" t="s">
        <v>5033</v>
      </c>
    </row>
    <row r="2057" spans="1:5" x14ac:dyDescent="0.25">
      <c r="A2057" s="8" t="s">
        <v>5034</v>
      </c>
      <c r="B2057" t="s">
        <v>5035</v>
      </c>
      <c r="C2057" t="s">
        <v>6646</v>
      </c>
      <c r="D2057" t="s">
        <v>7911</v>
      </c>
      <c r="E2057" s="8" t="s">
        <v>1386</v>
      </c>
    </row>
    <row r="2058" spans="1:5" x14ac:dyDescent="0.25">
      <c r="A2058" s="8" t="s">
        <v>5036</v>
      </c>
      <c r="B2058" t="s">
        <v>5037</v>
      </c>
      <c r="C2058" t="s">
        <v>6646</v>
      </c>
      <c r="D2058" t="s">
        <v>7912</v>
      </c>
      <c r="E2058" s="8" t="s">
        <v>1386</v>
      </c>
    </row>
    <row r="2059" spans="1:5" x14ac:dyDescent="0.25">
      <c r="A2059" s="8" t="s">
        <v>5038</v>
      </c>
      <c r="B2059" t="s">
        <v>5039</v>
      </c>
      <c r="C2059" t="s">
        <v>6646</v>
      </c>
      <c r="D2059" t="s">
        <v>7913</v>
      </c>
      <c r="E2059" s="8" t="s">
        <v>1386</v>
      </c>
    </row>
    <row r="2060" spans="1:5" x14ac:dyDescent="0.25">
      <c r="A2060" s="8" t="s">
        <v>5040</v>
      </c>
      <c r="B2060" t="s">
        <v>5041</v>
      </c>
      <c r="C2060" t="s">
        <v>6646</v>
      </c>
      <c r="D2060" t="s">
        <v>7914</v>
      </c>
      <c r="E2060" s="8" t="s">
        <v>732</v>
      </c>
    </row>
    <row r="2061" spans="1:5" x14ac:dyDescent="0.25">
      <c r="A2061" s="8" t="s">
        <v>5042</v>
      </c>
      <c r="B2061" t="s">
        <v>5043</v>
      </c>
      <c r="C2061" t="s">
        <v>6646</v>
      </c>
      <c r="D2061" t="s">
        <v>7915</v>
      </c>
      <c r="E2061" s="8" t="s">
        <v>1386</v>
      </c>
    </row>
    <row r="2062" spans="1:5" x14ac:dyDescent="0.25">
      <c r="A2062" s="8" t="s">
        <v>5044</v>
      </c>
      <c r="B2062" t="s">
        <v>5045</v>
      </c>
      <c r="C2062" t="s">
        <v>5046</v>
      </c>
      <c r="D2062" t="s">
        <v>7881</v>
      </c>
      <c r="E2062" s="8" t="s">
        <v>1386</v>
      </c>
    </row>
    <row r="2063" spans="1:5" x14ac:dyDescent="0.25">
      <c r="A2063" s="8" t="s">
        <v>5047</v>
      </c>
      <c r="B2063" t="s">
        <v>5048</v>
      </c>
      <c r="C2063" t="s">
        <v>6646</v>
      </c>
      <c r="D2063" t="s">
        <v>7916</v>
      </c>
      <c r="E2063" s="8" t="s">
        <v>1390</v>
      </c>
    </row>
    <row r="2064" spans="1:5" x14ac:dyDescent="0.25">
      <c r="A2064" s="8" t="s">
        <v>5049</v>
      </c>
      <c r="B2064" t="s">
        <v>5050</v>
      </c>
      <c r="C2064" t="s">
        <v>6646</v>
      </c>
      <c r="D2064" t="s">
        <v>7917</v>
      </c>
      <c r="E2064" s="8" t="s">
        <v>708</v>
      </c>
    </row>
    <row r="2065" spans="1:5" x14ac:dyDescent="0.25">
      <c r="A2065" s="8" t="s">
        <v>5051</v>
      </c>
      <c r="B2065" t="s">
        <v>5052</v>
      </c>
      <c r="C2065" t="s">
        <v>6646</v>
      </c>
      <c r="D2065" t="s">
        <v>7918</v>
      </c>
      <c r="E2065" s="8" t="s">
        <v>1379</v>
      </c>
    </row>
    <row r="2066" spans="1:5" x14ac:dyDescent="0.25">
      <c r="A2066" s="8" t="s">
        <v>5053</v>
      </c>
      <c r="B2066" t="s">
        <v>5054</v>
      </c>
      <c r="C2066" t="s">
        <v>6646</v>
      </c>
      <c r="D2066" t="s">
        <v>7919</v>
      </c>
      <c r="E2066" s="8" t="s">
        <v>1386</v>
      </c>
    </row>
    <row r="2067" spans="1:5" x14ac:dyDescent="0.25">
      <c r="A2067" s="8" t="s">
        <v>5055</v>
      </c>
      <c r="B2067" t="s">
        <v>2187</v>
      </c>
      <c r="C2067" t="s">
        <v>2051</v>
      </c>
      <c r="D2067" t="s">
        <v>6620</v>
      </c>
      <c r="E2067" s="8" t="s">
        <v>5056</v>
      </c>
    </row>
    <row r="2068" spans="1:5" x14ac:dyDescent="0.25">
      <c r="A2068" s="8" t="s">
        <v>5057</v>
      </c>
      <c r="B2068" t="s">
        <v>5058</v>
      </c>
      <c r="C2068" t="s">
        <v>2051</v>
      </c>
      <c r="D2068" t="s">
        <v>7920</v>
      </c>
      <c r="E2068" s="8" t="s">
        <v>5059</v>
      </c>
    </row>
    <row r="2069" spans="1:5" x14ac:dyDescent="0.25">
      <c r="A2069" s="8" t="s">
        <v>5060</v>
      </c>
      <c r="B2069" t="s">
        <v>2187</v>
      </c>
      <c r="C2069" t="s">
        <v>2110</v>
      </c>
      <c r="D2069" t="s">
        <v>6620</v>
      </c>
      <c r="E2069" s="8" t="s">
        <v>5061</v>
      </c>
    </row>
    <row r="2070" spans="1:5" x14ac:dyDescent="0.25">
      <c r="A2070" s="8" t="s">
        <v>5062</v>
      </c>
      <c r="B2070" t="s">
        <v>3459</v>
      </c>
      <c r="C2070" t="s">
        <v>2113</v>
      </c>
      <c r="D2070" t="s">
        <v>7921</v>
      </c>
      <c r="E2070" s="8" t="s">
        <v>5063</v>
      </c>
    </row>
    <row r="2071" spans="1:5" x14ac:dyDescent="0.25">
      <c r="A2071" s="8" t="s">
        <v>5064</v>
      </c>
      <c r="B2071" t="s">
        <v>2187</v>
      </c>
      <c r="C2071" t="s">
        <v>2110</v>
      </c>
      <c r="D2071" t="s">
        <v>7697</v>
      </c>
      <c r="E2071" s="8" t="s">
        <v>5065</v>
      </c>
    </row>
    <row r="2072" spans="1:5" x14ac:dyDescent="0.25">
      <c r="A2072" s="8" t="s">
        <v>5066</v>
      </c>
      <c r="B2072" t="s">
        <v>5067</v>
      </c>
      <c r="C2072" t="s">
        <v>2113</v>
      </c>
      <c r="D2072" t="s">
        <v>7910</v>
      </c>
      <c r="E2072" s="8" t="s">
        <v>1640</v>
      </c>
    </row>
    <row r="2073" spans="1:5" x14ac:dyDescent="0.25">
      <c r="A2073" s="8" t="s">
        <v>5068</v>
      </c>
      <c r="B2073" t="s">
        <v>2187</v>
      </c>
      <c r="C2073" t="s">
        <v>2110</v>
      </c>
      <c r="D2073" t="s">
        <v>7922</v>
      </c>
      <c r="E2073" s="8" t="s">
        <v>1640</v>
      </c>
    </row>
    <row r="2074" spans="1:5" x14ac:dyDescent="0.25">
      <c r="A2074" s="8" t="s">
        <v>5069</v>
      </c>
      <c r="B2074" t="s">
        <v>2187</v>
      </c>
      <c r="C2074" t="s">
        <v>2110</v>
      </c>
      <c r="D2074" t="s">
        <v>7697</v>
      </c>
      <c r="E2074" s="8" t="s">
        <v>5070</v>
      </c>
    </row>
    <row r="2075" spans="1:5" x14ac:dyDescent="0.25">
      <c r="A2075" s="8" t="s">
        <v>5071</v>
      </c>
      <c r="B2075" t="s">
        <v>2187</v>
      </c>
      <c r="C2075" t="s">
        <v>2051</v>
      </c>
      <c r="D2075" t="s">
        <v>7923</v>
      </c>
      <c r="E2075" s="8" t="s">
        <v>5072</v>
      </c>
    </row>
    <row r="2076" spans="1:5" x14ac:dyDescent="0.25">
      <c r="A2076" s="8" t="s">
        <v>5073</v>
      </c>
      <c r="B2076" t="s">
        <v>2187</v>
      </c>
      <c r="C2076" t="s">
        <v>2051</v>
      </c>
      <c r="D2076" t="s">
        <v>6620</v>
      </c>
      <c r="E2076" s="8" t="s">
        <v>5074</v>
      </c>
    </row>
    <row r="2077" spans="1:5" x14ac:dyDescent="0.25">
      <c r="A2077" s="8" t="s">
        <v>5075</v>
      </c>
      <c r="B2077" t="s">
        <v>2187</v>
      </c>
      <c r="C2077" t="s">
        <v>2051</v>
      </c>
      <c r="D2077" t="s">
        <v>6931</v>
      </c>
      <c r="E2077" s="8" t="s">
        <v>5076</v>
      </c>
    </row>
    <row r="2078" spans="1:5" x14ac:dyDescent="0.25">
      <c r="A2078" s="8" t="s">
        <v>5077</v>
      </c>
      <c r="B2078" t="s">
        <v>2187</v>
      </c>
      <c r="C2078" t="s">
        <v>2051</v>
      </c>
      <c r="D2078" t="s">
        <v>7697</v>
      </c>
      <c r="E2078" s="8" t="s">
        <v>5078</v>
      </c>
    </row>
    <row r="2079" spans="1:5" x14ac:dyDescent="0.25">
      <c r="A2079" s="8" t="s">
        <v>5079</v>
      </c>
      <c r="B2079" t="s">
        <v>2187</v>
      </c>
      <c r="C2079" t="s">
        <v>2110</v>
      </c>
      <c r="D2079" t="s">
        <v>7697</v>
      </c>
      <c r="E2079" s="8" t="s">
        <v>5080</v>
      </c>
    </row>
    <row r="2080" spans="1:5" x14ac:dyDescent="0.25">
      <c r="A2080" s="8" t="s">
        <v>5081</v>
      </c>
      <c r="B2080" t="s">
        <v>2187</v>
      </c>
      <c r="C2080" t="s">
        <v>2110</v>
      </c>
      <c r="D2080" t="s">
        <v>7924</v>
      </c>
      <c r="E2080" s="8" t="s">
        <v>5082</v>
      </c>
    </row>
    <row r="2081" spans="1:5" x14ac:dyDescent="0.25">
      <c r="A2081" s="8" t="s">
        <v>5083</v>
      </c>
      <c r="B2081" t="s">
        <v>3459</v>
      </c>
      <c r="C2081" t="s">
        <v>2113</v>
      </c>
      <c r="D2081" t="s">
        <v>7697</v>
      </c>
      <c r="E2081" s="8" t="s">
        <v>5082</v>
      </c>
    </row>
    <row r="2082" spans="1:5" x14ac:dyDescent="0.25">
      <c r="A2082" s="8" t="s">
        <v>5084</v>
      </c>
      <c r="B2082" t="s">
        <v>2187</v>
      </c>
      <c r="C2082" t="s">
        <v>2051</v>
      </c>
      <c r="D2082" t="s">
        <v>6620</v>
      </c>
      <c r="E2082" s="8" t="s">
        <v>5085</v>
      </c>
    </row>
    <row r="2083" spans="1:5" x14ac:dyDescent="0.25">
      <c r="A2083" s="8" t="s">
        <v>5086</v>
      </c>
      <c r="B2083" t="s">
        <v>2187</v>
      </c>
      <c r="C2083" t="s">
        <v>2051</v>
      </c>
      <c r="D2083" t="s">
        <v>6620</v>
      </c>
      <c r="E2083" s="8" t="s">
        <v>5087</v>
      </c>
    </row>
    <row r="2084" spans="1:5" x14ac:dyDescent="0.25">
      <c r="A2084" s="8" t="s">
        <v>5088</v>
      </c>
      <c r="B2084" t="s">
        <v>5089</v>
      </c>
      <c r="C2084" t="s">
        <v>2051</v>
      </c>
      <c r="D2084" t="s">
        <v>7925</v>
      </c>
      <c r="E2084" s="8" t="s">
        <v>5090</v>
      </c>
    </row>
    <row r="2085" spans="1:5" x14ac:dyDescent="0.25">
      <c r="A2085" s="8" t="s">
        <v>5091</v>
      </c>
      <c r="B2085" t="s">
        <v>2248</v>
      </c>
      <c r="C2085" t="s">
        <v>2110</v>
      </c>
      <c r="D2085" t="s">
        <v>6776</v>
      </c>
      <c r="E2085" s="8" t="s">
        <v>5092</v>
      </c>
    </row>
    <row r="2086" spans="1:5" x14ac:dyDescent="0.25">
      <c r="A2086" s="8" t="s">
        <v>5093</v>
      </c>
      <c r="B2086" t="s">
        <v>2187</v>
      </c>
      <c r="C2086" t="s">
        <v>2051</v>
      </c>
      <c r="D2086" t="s">
        <v>6620</v>
      </c>
      <c r="E2086" s="8" t="s">
        <v>5094</v>
      </c>
    </row>
    <row r="2087" spans="1:5" x14ac:dyDescent="0.25">
      <c r="A2087" s="8" t="s">
        <v>5095</v>
      </c>
      <c r="B2087" t="s">
        <v>2187</v>
      </c>
      <c r="C2087" t="s">
        <v>2051</v>
      </c>
      <c r="D2087" t="s">
        <v>7926</v>
      </c>
      <c r="E2087" s="8" t="s">
        <v>5096</v>
      </c>
    </row>
    <row r="2088" spans="1:5" x14ac:dyDescent="0.25">
      <c r="A2088" s="8" t="s">
        <v>5097</v>
      </c>
      <c r="B2088" t="s">
        <v>2187</v>
      </c>
      <c r="C2088" t="s">
        <v>2051</v>
      </c>
      <c r="D2088" t="s">
        <v>6620</v>
      </c>
      <c r="E2088" s="8" t="s">
        <v>5098</v>
      </c>
    </row>
    <row r="2089" spans="1:5" x14ac:dyDescent="0.25">
      <c r="A2089" s="8" t="s">
        <v>5099</v>
      </c>
      <c r="B2089" t="s">
        <v>5100</v>
      </c>
      <c r="C2089" t="s">
        <v>2051</v>
      </c>
      <c r="D2089" t="s">
        <v>7927</v>
      </c>
      <c r="E2089" s="8" t="s">
        <v>5101</v>
      </c>
    </row>
    <row r="2090" spans="1:5" x14ac:dyDescent="0.25">
      <c r="A2090" s="8" t="s">
        <v>5102</v>
      </c>
      <c r="B2090" t="s">
        <v>5103</v>
      </c>
      <c r="C2090" t="s">
        <v>2051</v>
      </c>
      <c r="D2090" t="s">
        <v>7928</v>
      </c>
      <c r="E2090" s="8" t="s">
        <v>5104</v>
      </c>
    </row>
    <row r="2091" spans="1:5" x14ac:dyDescent="0.25">
      <c r="A2091" s="8" t="s">
        <v>5105</v>
      </c>
      <c r="B2091" t="s">
        <v>2321</v>
      </c>
      <c r="C2091" t="s">
        <v>2110</v>
      </c>
      <c r="D2091" t="s">
        <v>6786</v>
      </c>
      <c r="E2091" s="8" t="s">
        <v>932</v>
      </c>
    </row>
    <row r="2092" spans="1:5" x14ac:dyDescent="0.25">
      <c r="A2092" s="8" t="s">
        <v>5106</v>
      </c>
      <c r="B2092" t="s">
        <v>5107</v>
      </c>
      <c r="C2092" t="s">
        <v>2113</v>
      </c>
      <c r="D2092" t="s">
        <v>6703</v>
      </c>
      <c r="E2092" s="8" t="s">
        <v>932</v>
      </c>
    </row>
    <row r="2093" spans="1:5" x14ac:dyDescent="0.25">
      <c r="A2093" s="8" t="s">
        <v>5108</v>
      </c>
      <c r="B2093" t="s">
        <v>2187</v>
      </c>
      <c r="C2093" t="s">
        <v>2110</v>
      </c>
      <c r="D2093" t="s">
        <v>7929</v>
      </c>
      <c r="E2093" s="8" t="s">
        <v>5109</v>
      </c>
    </row>
    <row r="2094" spans="1:5" x14ac:dyDescent="0.25">
      <c r="A2094" s="8" t="s">
        <v>5110</v>
      </c>
      <c r="B2094" t="s">
        <v>2187</v>
      </c>
      <c r="C2094" t="s">
        <v>2110</v>
      </c>
      <c r="D2094" t="s">
        <v>7697</v>
      </c>
      <c r="E2094" s="8" t="s">
        <v>5111</v>
      </c>
    </row>
    <row r="2095" spans="1:5" x14ac:dyDescent="0.25">
      <c r="A2095" s="8" t="s">
        <v>5112</v>
      </c>
      <c r="B2095" t="s">
        <v>2187</v>
      </c>
      <c r="C2095" t="s">
        <v>2110</v>
      </c>
      <c r="D2095" t="s">
        <v>6620</v>
      </c>
      <c r="E2095" s="8" t="s">
        <v>5113</v>
      </c>
    </row>
    <row r="2096" spans="1:5" x14ac:dyDescent="0.25">
      <c r="A2096" s="8" t="s">
        <v>5114</v>
      </c>
      <c r="B2096" t="s">
        <v>2187</v>
      </c>
      <c r="C2096" t="s">
        <v>2051</v>
      </c>
      <c r="D2096" t="s">
        <v>7697</v>
      </c>
      <c r="E2096" s="8" t="s">
        <v>5115</v>
      </c>
    </row>
    <row r="2097" spans="1:5" x14ac:dyDescent="0.25">
      <c r="A2097" s="8" t="s">
        <v>5116</v>
      </c>
      <c r="B2097" t="s">
        <v>2187</v>
      </c>
      <c r="C2097" t="s">
        <v>2051</v>
      </c>
      <c r="D2097" t="s">
        <v>7697</v>
      </c>
      <c r="E2097" s="8" t="s">
        <v>5117</v>
      </c>
    </row>
    <row r="2098" spans="1:5" x14ac:dyDescent="0.25">
      <c r="A2098" s="8" t="s">
        <v>5118</v>
      </c>
      <c r="B2098" t="s">
        <v>2187</v>
      </c>
      <c r="C2098" t="s">
        <v>2051</v>
      </c>
      <c r="D2098" t="s">
        <v>7930</v>
      </c>
      <c r="E2098" s="8" t="s">
        <v>5119</v>
      </c>
    </row>
    <row r="2099" spans="1:5" x14ac:dyDescent="0.25">
      <c r="A2099" s="8" t="s">
        <v>5120</v>
      </c>
      <c r="B2099" t="s">
        <v>2187</v>
      </c>
      <c r="C2099" t="s">
        <v>2110</v>
      </c>
      <c r="D2099" t="s">
        <v>6620</v>
      </c>
      <c r="E2099" s="8" t="s">
        <v>5121</v>
      </c>
    </row>
    <row r="2100" spans="1:5" x14ac:dyDescent="0.25">
      <c r="A2100" s="8" t="s">
        <v>5122</v>
      </c>
      <c r="B2100" t="s">
        <v>3459</v>
      </c>
      <c r="C2100" t="s">
        <v>2113</v>
      </c>
      <c r="D2100" t="s">
        <v>6620</v>
      </c>
      <c r="E2100" s="8" t="s">
        <v>5121</v>
      </c>
    </row>
    <row r="2101" spans="1:5" x14ac:dyDescent="0.25">
      <c r="A2101" s="8" t="s">
        <v>5123</v>
      </c>
      <c r="B2101" t="s">
        <v>2187</v>
      </c>
      <c r="C2101" t="s">
        <v>2051</v>
      </c>
      <c r="D2101" t="s">
        <v>6620</v>
      </c>
      <c r="E2101" s="8" t="s">
        <v>933</v>
      </c>
    </row>
    <row r="2102" spans="1:5" x14ac:dyDescent="0.25">
      <c r="A2102" s="8" t="s">
        <v>5124</v>
      </c>
      <c r="B2102" t="s">
        <v>2187</v>
      </c>
      <c r="C2102" t="s">
        <v>2051</v>
      </c>
      <c r="D2102" t="s">
        <v>6620</v>
      </c>
      <c r="E2102" s="8" t="s">
        <v>729</v>
      </c>
    </row>
    <row r="2103" spans="1:5" x14ac:dyDescent="0.25">
      <c r="A2103" s="8" t="s">
        <v>5125</v>
      </c>
      <c r="B2103" t="s">
        <v>2187</v>
      </c>
      <c r="C2103" t="s">
        <v>2051</v>
      </c>
      <c r="D2103" t="s">
        <v>7697</v>
      </c>
      <c r="E2103" s="8" t="s">
        <v>5126</v>
      </c>
    </row>
    <row r="2104" spans="1:5" x14ac:dyDescent="0.25">
      <c r="A2104" s="8" t="s">
        <v>5127</v>
      </c>
      <c r="B2104" t="s">
        <v>2187</v>
      </c>
      <c r="C2104" t="s">
        <v>2051</v>
      </c>
      <c r="D2104" t="s">
        <v>7697</v>
      </c>
      <c r="E2104" s="8" t="s">
        <v>5128</v>
      </c>
    </row>
    <row r="2105" spans="1:5" x14ac:dyDescent="0.25">
      <c r="A2105" s="8" t="s">
        <v>5129</v>
      </c>
      <c r="B2105" t="s">
        <v>2187</v>
      </c>
      <c r="C2105" t="s">
        <v>2113</v>
      </c>
      <c r="D2105" t="s">
        <v>7931</v>
      </c>
      <c r="E2105" s="8" t="s">
        <v>5130</v>
      </c>
    </row>
    <row r="2106" spans="1:5" x14ac:dyDescent="0.25">
      <c r="A2106" s="8" t="s">
        <v>5131</v>
      </c>
      <c r="B2106" t="s">
        <v>2187</v>
      </c>
      <c r="C2106" t="s">
        <v>2051</v>
      </c>
      <c r="D2106" t="s">
        <v>7932</v>
      </c>
      <c r="E2106" s="8" t="s">
        <v>5132</v>
      </c>
    </row>
    <row r="2107" spans="1:5" x14ac:dyDescent="0.25">
      <c r="A2107" s="8" t="s">
        <v>5133</v>
      </c>
      <c r="B2107" t="s">
        <v>2187</v>
      </c>
      <c r="C2107" t="s">
        <v>2051</v>
      </c>
      <c r="D2107" t="s">
        <v>6620</v>
      </c>
      <c r="E2107" s="8" t="s">
        <v>5134</v>
      </c>
    </row>
    <row r="2108" spans="1:5" x14ac:dyDescent="0.25">
      <c r="A2108" s="8" t="s">
        <v>5135</v>
      </c>
      <c r="B2108" t="s">
        <v>2187</v>
      </c>
      <c r="C2108" t="s">
        <v>2051</v>
      </c>
      <c r="D2108" t="s">
        <v>6620</v>
      </c>
      <c r="E2108" s="8" t="s">
        <v>5136</v>
      </c>
    </row>
    <row r="2109" spans="1:5" x14ac:dyDescent="0.25">
      <c r="A2109" s="8" t="s">
        <v>5137</v>
      </c>
      <c r="B2109" t="s">
        <v>5138</v>
      </c>
      <c r="C2109" t="s">
        <v>2051</v>
      </c>
      <c r="D2109" t="s">
        <v>7933</v>
      </c>
      <c r="E2109" s="8" t="s">
        <v>5139</v>
      </c>
    </row>
    <row r="2110" spans="1:5" x14ac:dyDescent="0.25">
      <c r="A2110" s="8" t="s">
        <v>5140</v>
      </c>
      <c r="B2110" t="s">
        <v>5141</v>
      </c>
      <c r="C2110" t="s">
        <v>2110</v>
      </c>
      <c r="D2110" t="s">
        <v>7865</v>
      </c>
      <c r="E2110" s="8" t="s">
        <v>934</v>
      </c>
    </row>
    <row r="2111" spans="1:5" x14ac:dyDescent="0.25">
      <c r="A2111" s="8" t="s">
        <v>5142</v>
      </c>
      <c r="B2111" t="s">
        <v>2242</v>
      </c>
      <c r="C2111" t="s">
        <v>2110</v>
      </c>
      <c r="D2111" t="s">
        <v>6746</v>
      </c>
      <c r="E2111" s="8" t="s">
        <v>934</v>
      </c>
    </row>
    <row r="2112" spans="1:5" x14ac:dyDescent="0.25">
      <c r="A2112" s="8" t="s">
        <v>5143</v>
      </c>
      <c r="B2112" t="s">
        <v>3459</v>
      </c>
      <c r="C2112" t="s">
        <v>2113</v>
      </c>
      <c r="D2112" t="s">
        <v>7934</v>
      </c>
      <c r="E2112" s="8" t="s">
        <v>934</v>
      </c>
    </row>
    <row r="2113" spans="1:5" x14ac:dyDescent="0.25">
      <c r="A2113" s="8" t="s">
        <v>5144</v>
      </c>
      <c r="B2113" t="s">
        <v>5145</v>
      </c>
      <c r="C2113" t="s">
        <v>2051</v>
      </c>
      <c r="D2113" t="s">
        <v>7935</v>
      </c>
      <c r="E2113" s="8" t="s">
        <v>732</v>
      </c>
    </row>
    <row r="2114" spans="1:5" x14ac:dyDescent="0.25">
      <c r="A2114" s="8" t="s">
        <v>5146</v>
      </c>
      <c r="B2114" t="s">
        <v>5147</v>
      </c>
      <c r="C2114" t="s">
        <v>2110</v>
      </c>
      <c r="D2114" t="s">
        <v>7936</v>
      </c>
      <c r="E2114" s="8" t="s">
        <v>5148</v>
      </c>
    </row>
    <row r="2115" spans="1:5" x14ac:dyDescent="0.25">
      <c r="A2115" s="8" t="s">
        <v>5149</v>
      </c>
      <c r="B2115" t="s">
        <v>5150</v>
      </c>
      <c r="C2115" t="s">
        <v>5151</v>
      </c>
      <c r="D2115" t="s">
        <v>6891</v>
      </c>
      <c r="E2115" s="8" t="s">
        <v>1386</v>
      </c>
    </row>
    <row r="2116" spans="1:5" x14ac:dyDescent="0.25">
      <c r="A2116" s="8" t="s">
        <v>5152</v>
      </c>
      <c r="B2116" t="s">
        <v>2187</v>
      </c>
      <c r="C2116" t="s">
        <v>2110</v>
      </c>
      <c r="D2116" t="s">
        <v>6620</v>
      </c>
      <c r="E2116" s="8" t="s">
        <v>5153</v>
      </c>
    </row>
    <row r="2117" spans="1:5" x14ac:dyDescent="0.25">
      <c r="A2117" s="8" t="s">
        <v>5154</v>
      </c>
      <c r="B2117" t="s">
        <v>2187</v>
      </c>
      <c r="C2117" t="s">
        <v>2110</v>
      </c>
      <c r="D2117" t="s">
        <v>7697</v>
      </c>
      <c r="E2117" s="8" t="s">
        <v>5155</v>
      </c>
    </row>
    <row r="2118" spans="1:5" x14ac:dyDescent="0.25">
      <c r="A2118" s="8" t="s">
        <v>5156</v>
      </c>
      <c r="B2118" t="s">
        <v>2187</v>
      </c>
      <c r="C2118" t="s">
        <v>2051</v>
      </c>
      <c r="D2118" t="s">
        <v>6620</v>
      </c>
      <c r="E2118" s="8" t="s">
        <v>5157</v>
      </c>
    </row>
    <row r="2119" spans="1:5" x14ac:dyDescent="0.25">
      <c r="A2119" s="8" t="s">
        <v>5158</v>
      </c>
      <c r="B2119" t="s">
        <v>2187</v>
      </c>
      <c r="C2119" t="s">
        <v>2051</v>
      </c>
      <c r="D2119" t="s">
        <v>6620</v>
      </c>
      <c r="E2119" s="8" t="s">
        <v>5159</v>
      </c>
    </row>
    <row r="2120" spans="1:5" x14ac:dyDescent="0.25">
      <c r="A2120" s="8" t="s">
        <v>5160</v>
      </c>
      <c r="B2120" t="s">
        <v>2187</v>
      </c>
      <c r="C2120" t="s">
        <v>2051</v>
      </c>
      <c r="D2120" t="s">
        <v>6620</v>
      </c>
      <c r="E2120" s="8" t="s">
        <v>5161</v>
      </c>
    </row>
    <row r="2121" spans="1:5" x14ac:dyDescent="0.25">
      <c r="A2121" s="8" t="s">
        <v>5162</v>
      </c>
      <c r="B2121" t="s">
        <v>5163</v>
      </c>
      <c r="C2121" t="s">
        <v>2051</v>
      </c>
      <c r="D2121" t="s">
        <v>7937</v>
      </c>
      <c r="E2121" s="8" t="s">
        <v>5164</v>
      </c>
    </row>
    <row r="2122" spans="1:5" x14ac:dyDescent="0.25">
      <c r="A2122" s="8" t="s">
        <v>5165</v>
      </c>
      <c r="B2122" t="s">
        <v>2187</v>
      </c>
      <c r="C2122" t="s">
        <v>2051</v>
      </c>
      <c r="D2122" t="s">
        <v>6620</v>
      </c>
      <c r="E2122" s="8" t="s">
        <v>5166</v>
      </c>
    </row>
    <row r="2123" spans="1:5" x14ac:dyDescent="0.25">
      <c r="A2123" s="8" t="s">
        <v>5167</v>
      </c>
      <c r="B2123" t="s">
        <v>2187</v>
      </c>
      <c r="C2123" t="s">
        <v>2051</v>
      </c>
      <c r="D2123" t="s">
        <v>7697</v>
      </c>
      <c r="E2123" s="8" t="s">
        <v>5168</v>
      </c>
    </row>
    <row r="2124" spans="1:5" x14ac:dyDescent="0.25">
      <c r="A2124" s="8" t="s">
        <v>5169</v>
      </c>
      <c r="B2124" t="s">
        <v>5170</v>
      </c>
      <c r="C2124" t="s">
        <v>2051</v>
      </c>
      <c r="D2124" t="s">
        <v>7938</v>
      </c>
      <c r="E2124" s="8" t="s">
        <v>5171</v>
      </c>
    </row>
    <row r="2125" spans="1:5" x14ac:dyDescent="0.25">
      <c r="A2125" s="8" t="s">
        <v>5172</v>
      </c>
      <c r="B2125" t="s">
        <v>2187</v>
      </c>
      <c r="C2125" t="s">
        <v>2051</v>
      </c>
      <c r="D2125" t="s">
        <v>6620</v>
      </c>
      <c r="E2125" s="8" t="s">
        <v>5173</v>
      </c>
    </row>
    <row r="2126" spans="1:5" x14ac:dyDescent="0.25">
      <c r="A2126" s="8" t="s">
        <v>5174</v>
      </c>
      <c r="B2126" t="s">
        <v>2187</v>
      </c>
      <c r="C2126" t="s">
        <v>2113</v>
      </c>
      <c r="D2126" t="s">
        <v>7697</v>
      </c>
      <c r="E2126" s="8" t="s">
        <v>5175</v>
      </c>
    </row>
    <row r="2127" spans="1:5" x14ac:dyDescent="0.25">
      <c r="A2127" s="8" t="s">
        <v>5176</v>
      </c>
      <c r="B2127" t="s">
        <v>2187</v>
      </c>
      <c r="C2127" t="s">
        <v>2051</v>
      </c>
      <c r="D2127" t="s">
        <v>7939</v>
      </c>
      <c r="E2127" s="8" t="s">
        <v>5177</v>
      </c>
    </row>
    <row r="2128" spans="1:5" x14ac:dyDescent="0.25">
      <c r="A2128" s="8" t="s">
        <v>5178</v>
      </c>
      <c r="B2128" t="s">
        <v>2187</v>
      </c>
      <c r="C2128" t="s">
        <v>2110</v>
      </c>
      <c r="D2128" t="s">
        <v>6620</v>
      </c>
      <c r="E2128" s="8" t="s">
        <v>5179</v>
      </c>
    </row>
    <row r="2129" spans="1:5" x14ac:dyDescent="0.25">
      <c r="A2129" s="8" t="s">
        <v>5180</v>
      </c>
      <c r="B2129" t="s">
        <v>2187</v>
      </c>
      <c r="C2129" t="s">
        <v>2051</v>
      </c>
      <c r="D2129" t="s">
        <v>6620</v>
      </c>
      <c r="E2129" s="8" t="s">
        <v>2757</v>
      </c>
    </row>
    <row r="2130" spans="1:5" x14ac:dyDescent="0.25">
      <c r="A2130" s="8" t="s">
        <v>5181</v>
      </c>
      <c r="B2130" t="s">
        <v>5182</v>
      </c>
      <c r="C2130" t="s">
        <v>2113</v>
      </c>
      <c r="D2130" t="s">
        <v>7940</v>
      </c>
      <c r="E2130" s="8" t="s">
        <v>5183</v>
      </c>
    </row>
    <row r="2131" spans="1:5" x14ac:dyDescent="0.25">
      <c r="A2131" s="8" t="s">
        <v>5184</v>
      </c>
      <c r="B2131" t="s">
        <v>2187</v>
      </c>
      <c r="C2131" t="s">
        <v>2110</v>
      </c>
      <c r="D2131" t="s">
        <v>7941</v>
      </c>
      <c r="E2131" s="8" t="s">
        <v>5183</v>
      </c>
    </row>
    <row r="2132" spans="1:5" x14ac:dyDescent="0.25">
      <c r="A2132" s="8" t="s">
        <v>5185</v>
      </c>
      <c r="B2132" t="s">
        <v>4583</v>
      </c>
      <c r="C2132" t="s">
        <v>2051</v>
      </c>
      <c r="D2132" t="s">
        <v>7718</v>
      </c>
      <c r="E2132" s="8" t="s">
        <v>5186</v>
      </c>
    </row>
    <row r="2133" spans="1:5" x14ac:dyDescent="0.25">
      <c r="A2133" s="8" t="s">
        <v>5187</v>
      </c>
      <c r="B2133" t="s">
        <v>5188</v>
      </c>
      <c r="C2133" t="s">
        <v>2051</v>
      </c>
      <c r="D2133" t="s">
        <v>7942</v>
      </c>
      <c r="E2133" s="8" t="s">
        <v>5189</v>
      </c>
    </row>
    <row r="2134" spans="1:5" x14ac:dyDescent="0.25">
      <c r="A2134" s="8" t="s">
        <v>5190</v>
      </c>
      <c r="B2134" t="s">
        <v>5191</v>
      </c>
      <c r="C2134" t="s">
        <v>2051</v>
      </c>
      <c r="D2134" t="s">
        <v>7943</v>
      </c>
      <c r="E2134" s="8" t="s">
        <v>5192</v>
      </c>
    </row>
    <row r="2135" spans="1:5" x14ac:dyDescent="0.25">
      <c r="A2135" s="8" t="s">
        <v>5193</v>
      </c>
      <c r="B2135" t="s">
        <v>2187</v>
      </c>
      <c r="C2135" t="s">
        <v>2051</v>
      </c>
      <c r="D2135" t="s">
        <v>7944</v>
      </c>
      <c r="E2135" s="8" t="s">
        <v>5194</v>
      </c>
    </row>
    <row r="2136" spans="1:5" x14ac:dyDescent="0.25">
      <c r="A2136" s="8" t="s">
        <v>5195</v>
      </c>
      <c r="B2136" t="s">
        <v>2248</v>
      </c>
      <c r="C2136" t="s">
        <v>2051</v>
      </c>
      <c r="D2136" t="s">
        <v>7945</v>
      </c>
      <c r="E2136" s="8" t="s">
        <v>5196</v>
      </c>
    </row>
    <row r="2137" spans="1:5" x14ac:dyDescent="0.25">
      <c r="A2137" s="8" t="s">
        <v>5197</v>
      </c>
      <c r="B2137" t="s">
        <v>2737</v>
      </c>
      <c r="C2137" t="s">
        <v>2051</v>
      </c>
      <c r="D2137" t="s">
        <v>7946</v>
      </c>
      <c r="E2137" s="8" t="s">
        <v>5198</v>
      </c>
    </row>
    <row r="2138" spans="1:5" x14ac:dyDescent="0.25">
      <c r="A2138" s="8" t="s">
        <v>5199</v>
      </c>
      <c r="B2138" t="s">
        <v>5200</v>
      </c>
      <c r="C2138" t="s">
        <v>2110</v>
      </c>
      <c r="D2138" t="s">
        <v>7947</v>
      </c>
      <c r="E2138" s="8" t="s">
        <v>1620</v>
      </c>
    </row>
    <row r="2139" spans="1:5" x14ac:dyDescent="0.25">
      <c r="A2139" s="8" t="s">
        <v>5201</v>
      </c>
      <c r="B2139" t="s">
        <v>5202</v>
      </c>
      <c r="C2139" t="s">
        <v>2051</v>
      </c>
      <c r="D2139" t="s">
        <v>7948</v>
      </c>
      <c r="E2139" s="8" t="s">
        <v>5203</v>
      </c>
    </row>
    <row r="2140" spans="1:5" x14ac:dyDescent="0.25">
      <c r="A2140" s="8" t="s">
        <v>5204</v>
      </c>
      <c r="B2140" t="s">
        <v>2187</v>
      </c>
      <c r="C2140" t="s">
        <v>2110</v>
      </c>
      <c r="D2140" t="s">
        <v>7949</v>
      </c>
      <c r="E2140" s="8" t="s">
        <v>5205</v>
      </c>
    </row>
    <row r="2141" spans="1:5" x14ac:dyDescent="0.25">
      <c r="A2141" s="8" t="s">
        <v>5206</v>
      </c>
      <c r="B2141" t="s">
        <v>2187</v>
      </c>
      <c r="C2141" t="s">
        <v>2051</v>
      </c>
      <c r="D2141" t="s">
        <v>6620</v>
      </c>
      <c r="E2141" s="8" t="s">
        <v>5207</v>
      </c>
    </row>
    <row r="2142" spans="1:5" x14ac:dyDescent="0.25">
      <c r="A2142" s="8" t="s">
        <v>5208</v>
      </c>
      <c r="B2142" t="s">
        <v>2187</v>
      </c>
      <c r="C2142" t="s">
        <v>2051</v>
      </c>
      <c r="D2142" t="s">
        <v>7697</v>
      </c>
      <c r="E2142" s="8" t="s">
        <v>5209</v>
      </c>
    </row>
    <row r="2143" spans="1:5" x14ac:dyDescent="0.25">
      <c r="A2143" s="8" t="s">
        <v>5210</v>
      </c>
      <c r="B2143" t="s">
        <v>2187</v>
      </c>
      <c r="C2143" t="s">
        <v>2051</v>
      </c>
      <c r="D2143" t="s">
        <v>7950</v>
      </c>
      <c r="E2143" s="8" t="s">
        <v>5211</v>
      </c>
    </row>
    <row r="2144" spans="1:5" x14ac:dyDescent="0.25">
      <c r="A2144" s="8" t="s">
        <v>5212</v>
      </c>
      <c r="B2144" t="s">
        <v>5103</v>
      </c>
      <c r="C2144" t="s">
        <v>2110</v>
      </c>
      <c r="D2144" t="s">
        <v>7951</v>
      </c>
      <c r="E2144" s="8" t="s">
        <v>5213</v>
      </c>
    </row>
    <row r="2145" spans="1:5" x14ac:dyDescent="0.25">
      <c r="A2145" s="8" t="s">
        <v>5214</v>
      </c>
      <c r="B2145" t="s">
        <v>2226</v>
      </c>
      <c r="C2145" t="s">
        <v>2051</v>
      </c>
      <c r="D2145" t="s">
        <v>7952</v>
      </c>
      <c r="E2145" s="8" t="s">
        <v>647</v>
      </c>
    </row>
    <row r="2146" spans="1:5" x14ac:dyDescent="0.25">
      <c r="A2146" s="8" t="s">
        <v>5215</v>
      </c>
      <c r="B2146" t="s">
        <v>2187</v>
      </c>
      <c r="C2146" t="s">
        <v>2051</v>
      </c>
      <c r="D2146" t="s">
        <v>7953</v>
      </c>
      <c r="E2146" s="8" t="s">
        <v>5216</v>
      </c>
    </row>
    <row r="2147" spans="1:5" x14ac:dyDescent="0.25">
      <c r="A2147" s="8" t="s">
        <v>5217</v>
      </c>
      <c r="B2147" t="s">
        <v>5218</v>
      </c>
      <c r="C2147" t="s">
        <v>2110</v>
      </c>
      <c r="D2147" t="s">
        <v>7954</v>
      </c>
      <c r="E2147" s="8" t="s">
        <v>1379</v>
      </c>
    </row>
    <row r="2148" spans="1:5" x14ac:dyDescent="0.25">
      <c r="A2148" s="8" t="s">
        <v>5219</v>
      </c>
      <c r="B2148" t="s">
        <v>2715</v>
      </c>
      <c r="C2148" t="s">
        <v>2110</v>
      </c>
      <c r="D2148" t="s">
        <v>6621</v>
      </c>
      <c r="E2148" s="8" t="s">
        <v>1379</v>
      </c>
    </row>
    <row r="2149" spans="1:5" x14ac:dyDescent="0.25">
      <c r="A2149" s="8" t="s">
        <v>5220</v>
      </c>
      <c r="B2149" t="s">
        <v>5221</v>
      </c>
      <c r="C2149" t="s">
        <v>2113</v>
      </c>
      <c r="D2149" t="s">
        <v>7955</v>
      </c>
      <c r="E2149" s="8" t="s">
        <v>1379</v>
      </c>
    </row>
    <row r="2150" spans="1:5" x14ac:dyDescent="0.25">
      <c r="A2150" s="8" t="s">
        <v>5222</v>
      </c>
      <c r="B2150" t="s">
        <v>2325</v>
      </c>
      <c r="C2150" t="s">
        <v>2110</v>
      </c>
      <c r="D2150" t="s">
        <v>6617</v>
      </c>
      <c r="E2150" s="8" t="s">
        <v>1379</v>
      </c>
    </row>
    <row r="2151" spans="1:5" x14ac:dyDescent="0.25">
      <c r="A2151" s="8" t="s">
        <v>5223</v>
      </c>
      <c r="B2151" t="s">
        <v>2248</v>
      </c>
      <c r="C2151" t="s">
        <v>2110</v>
      </c>
      <c r="D2151" t="s">
        <v>6776</v>
      </c>
      <c r="E2151" s="8" t="s">
        <v>1379</v>
      </c>
    </row>
    <row r="2152" spans="1:5" x14ac:dyDescent="0.25">
      <c r="A2152" s="8" t="s">
        <v>5224</v>
      </c>
      <c r="B2152" t="s">
        <v>2187</v>
      </c>
      <c r="C2152" t="s">
        <v>2051</v>
      </c>
      <c r="D2152" t="s">
        <v>6620</v>
      </c>
      <c r="E2152" s="8" t="s">
        <v>5225</v>
      </c>
    </row>
    <row r="2153" spans="1:5" x14ac:dyDescent="0.25">
      <c r="A2153" s="8" t="s">
        <v>5226</v>
      </c>
      <c r="B2153" t="s">
        <v>5227</v>
      </c>
      <c r="C2153" t="s">
        <v>2051</v>
      </c>
      <c r="D2153" t="s">
        <v>7956</v>
      </c>
      <c r="E2153" s="8" t="s">
        <v>5228</v>
      </c>
    </row>
    <row r="2154" spans="1:5" x14ac:dyDescent="0.25">
      <c r="A2154" s="8" t="s">
        <v>5229</v>
      </c>
      <c r="B2154" t="s">
        <v>2187</v>
      </c>
      <c r="C2154" t="s">
        <v>2051</v>
      </c>
      <c r="D2154" t="s">
        <v>7957</v>
      </c>
      <c r="E2154" s="8" t="s">
        <v>5230</v>
      </c>
    </row>
    <row r="2155" spans="1:5" x14ac:dyDescent="0.25">
      <c r="A2155" s="8" t="s">
        <v>5231</v>
      </c>
      <c r="B2155" t="s">
        <v>2187</v>
      </c>
      <c r="C2155" t="s">
        <v>2051</v>
      </c>
      <c r="D2155" t="s">
        <v>6620</v>
      </c>
      <c r="E2155" s="8" t="s">
        <v>1384</v>
      </c>
    </row>
    <row r="2156" spans="1:5" x14ac:dyDescent="0.25">
      <c r="A2156" s="8" t="s">
        <v>5232</v>
      </c>
      <c r="B2156" t="s">
        <v>2187</v>
      </c>
      <c r="C2156" t="s">
        <v>2051</v>
      </c>
      <c r="D2156" t="s">
        <v>7958</v>
      </c>
      <c r="E2156" s="8" t="s">
        <v>5233</v>
      </c>
    </row>
    <row r="2157" spans="1:5" x14ac:dyDescent="0.25">
      <c r="A2157" s="8" t="s">
        <v>5234</v>
      </c>
      <c r="B2157" t="s">
        <v>2187</v>
      </c>
      <c r="C2157" t="s">
        <v>2051</v>
      </c>
      <c r="D2157" t="s">
        <v>7697</v>
      </c>
      <c r="E2157" s="8" t="s">
        <v>5235</v>
      </c>
    </row>
    <row r="2158" spans="1:5" x14ac:dyDescent="0.25">
      <c r="A2158" s="8" t="s">
        <v>5236</v>
      </c>
      <c r="B2158" t="s">
        <v>2982</v>
      </c>
      <c r="C2158" t="s">
        <v>2051</v>
      </c>
      <c r="D2158" t="s">
        <v>7000</v>
      </c>
      <c r="E2158" s="8" t="s">
        <v>5237</v>
      </c>
    </row>
    <row r="2159" spans="1:5" x14ac:dyDescent="0.25">
      <c r="A2159" s="8" t="s">
        <v>5238</v>
      </c>
      <c r="B2159" t="s">
        <v>2187</v>
      </c>
      <c r="C2159" t="s">
        <v>2051</v>
      </c>
      <c r="D2159" t="s">
        <v>6620</v>
      </c>
      <c r="E2159" s="8" t="s">
        <v>5239</v>
      </c>
    </row>
    <row r="2160" spans="1:5" x14ac:dyDescent="0.25">
      <c r="A2160" s="8" t="s">
        <v>5240</v>
      </c>
      <c r="B2160" t="s">
        <v>5241</v>
      </c>
      <c r="C2160" t="s">
        <v>2051</v>
      </c>
      <c r="D2160" t="s">
        <v>7959</v>
      </c>
      <c r="E2160" s="8" t="s">
        <v>1390</v>
      </c>
    </row>
    <row r="2161" spans="1:5" x14ac:dyDescent="0.25">
      <c r="A2161" s="8" t="s">
        <v>5242</v>
      </c>
      <c r="B2161" t="s">
        <v>2753</v>
      </c>
      <c r="C2161" t="s">
        <v>2110</v>
      </c>
      <c r="D2161" t="s">
        <v>6917</v>
      </c>
      <c r="E2161" s="8" t="s">
        <v>1390</v>
      </c>
    </row>
    <row r="2162" spans="1:5" x14ac:dyDescent="0.25">
      <c r="A2162" s="8" t="s">
        <v>5243</v>
      </c>
      <c r="B2162" t="s">
        <v>5244</v>
      </c>
      <c r="C2162" t="s">
        <v>2110</v>
      </c>
      <c r="D2162" t="s">
        <v>6993</v>
      </c>
      <c r="E2162" s="8" t="s">
        <v>1390</v>
      </c>
    </row>
    <row r="2163" spans="1:5" x14ac:dyDescent="0.25">
      <c r="A2163" s="8" t="s">
        <v>5245</v>
      </c>
      <c r="B2163" t="s">
        <v>5246</v>
      </c>
      <c r="C2163" t="s">
        <v>2051</v>
      </c>
      <c r="D2163" t="s">
        <v>7960</v>
      </c>
      <c r="E2163" s="8" t="s">
        <v>5247</v>
      </c>
    </row>
    <row r="2164" spans="1:5" x14ac:dyDescent="0.25">
      <c r="A2164" s="8" t="s">
        <v>5248</v>
      </c>
      <c r="B2164" t="s">
        <v>5249</v>
      </c>
      <c r="C2164" t="s">
        <v>2051</v>
      </c>
      <c r="D2164" t="s">
        <v>7961</v>
      </c>
      <c r="E2164" s="8" t="s">
        <v>5250</v>
      </c>
    </row>
    <row r="2165" spans="1:5" x14ac:dyDescent="0.25">
      <c r="A2165" s="8" t="s">
        <v>5251</v>
      </c>
      <c r="B2165" t="s">
        <v>2187</v>
      </c>
      <c r="C2165" t="s">
        <v>2051</v>
      </c>
      <c r="D2165" t="s">
        <v>7962</v>
      </c>
      <c r="E2165" s="8" t="s">
        <v>5252</v>
      </c>
    </row>
    <row r="2166" spans="1:5" x14ac:dyDescent="0.25">
      <c r="A2166" s="8" t="s">
        <v>5253</v>
      </c>
      <c r="B2166" t="s">
        <v>2187</v>
      </c>
      <c r="C2166" t="s">
        <v>2051</v>
      </c>
      <c r="D2166" t="s">
        <v>6620</v>
      </c>
      <c r="E2166" s="8" t="s">
        <v>5254</v>
      </c>
    </row>
    <row r="2167" spans="1:5" x14ac:dyDescent="0.25">
      <c r="A2167" s="8" t="s">
        <v>5255</v>
      </c>
      <c r="B2167" t="s">
        <v>2187</v>
      </c>
      <c r="C2167" t="s">
        <v>2051</v>
      </c>
      <c r="D2167" t="s">
        <v>7867</v>
      </c>
      <c r="E2167" s="8" t="s">
        <v>5256</v>
      </c>
    </row>
    <row r="2168" spans="1:5" x14ac:dyDescent="0.25">
      <c r="A2168" s="8" t="s">
        <v>5257</v>
      </c>
      <c r="B2168" t="s">
        <v>2187</v>
      </c>
      <c r="C2168" t="s">
        <v>2110</v>
      </c>
      <c r="D2168" t="s">
        <v>7697</v>
      </c>
      <c r="E2168" s="8" t="s">
        <v>5258</v>
      </c>
    </row>
    <row r="2169" spans="1:5" x14ac:dyDescent="0.25">
      <c r="A2169" s="8" t="s">
        <v>5259</v>
      </c>
      <c r="B2169" t="s">
        <v>2187</v>
      </c>
      <c r="C2169" t="s">
        <v>2051</v>
      </c>
      <c r="D2169" t="s">
        <v>6620</v>
      </c>
      <c r="E2169" s="8" t="s">
        <v>5260</v>
      </c>
    </row>
    <row r="2170" spans="1:5" x14ac:dyDescent="0.25">
      <c r="A2170" s="8" t="s">
        <v>5261</v>
      </c>
      <c r="B2170" t="s">
        <v>5262</v>
      </c>
      <c r="C2170" t="s">
        <v>2051</v>
      </c>
      <c r="D2170" t="s">
        <v>7963</v>
      </c>
      <c r="E2170" s="8" t="s">
        <v>5263</v>
      </c>
    </row>
    <row r="2171" spans="1:5" x14ac:dyDescent="0.25">
      <c r="A2171" s="8" t="s">
        <v>5264</v>
      </c>
      <c r="B2171" t="s">
        <v>2187</v>
      </c>
      <c r="C2171" t="s">
        <v>2110</v>
      </c>
      <c r="D2171" t="s">
        <v>7964</v>
      </c>
      <c r="E2171" s="8" t="s">
        <v>5265</v>
      </c>
    </row>
    <row r="2172" spans="1:5" x14ac:dyDescent="0.25">
      <c r="A2172" s="8" t="s">
        <v>5266</v>
      </c>
      <c r="B2172" t="s">
        <v>2187</v>
      </c>
      <c r="C2172" t="s">
        <v>2051</v>
      </c>
      <c r="D2172" t="s">
        <v>7965</v>
      </c>
      <c r="E2172" s="8" t="s">
        <v>5267</v>
      </c>
    </row>
    <row r="2173" spans="1:5" x14ac:dyDescent="0.25">
      <c r="A2173" s="8" t="s">
        <v>5268</v>
      </c>
      <c r="B2173" t="s">
        <v>3131</v>
      </c>
      <c r="C2173" t="s">
        <v>2110</v>
      </c>
      <c r="D2173" t="s">
        <v>7043</v>
      </c>
      <c r="E2173" s="8" t="s">
        <v>648</v>
      </c>
    </row>
    <row r="2174" spans="1:5" x14ac:dyDescent="0.25">
      <c r="A2174" s="8" t="s">
        <v>5269</v>
      </c>
      <c r="B2174" t="s">
        <v>2187</v>
      </c>
      <c r="C2174" t="s">
        <v>2110</v>
      </c>
      <c r="D2174" t="s">
        <v>7966</v>
      </c>
      <c r="E2174" s="8" t="s">
        <v>5270</v>
      </c>
    </row>
    <row r="2175" spans="1:5" x14ac:dyDescent="0.25">
      <c r="A2175" s="8" t="s">
        <v>5271</v>
      </c>
      <c r="B2175" t="s">
        <v>5244</v>
      </c>
      <c r="C2175" t="s">
        <v>2110</v>
      </c>
      <c r="D2175" t="s">
        <v>6993</v>
      </c>
      <c r="E2175" s="8" t="s">
        <v>708</v>
      </c>
    </row>
    <row r="2176" spans="1:5" x14ac:dyDescent="0.25">
      <c r="A2176" s="8" t="s">
        <v>5272</v>
      </c>
      <c r="B2176" t="s">
        <v>5273</v>
      </c>
      <c r="C2176" t="s">
        <v>2110</v>
      </c>
      <c r="D2176" t="s">
        <v>6881</v>
      </c>
      <c r="E2176" s="8" t="s">
        <v>708</v>
      </c>
    </row>
    <row r="2177" spans="1:5" x14ac:dyDescent="0.25">
      <c r="A2177" s="8" t="s">
        <v>5274</v>
      </c>
      <c r="B2177" t="s">
        <v>2547</v>
      </c>
      <c r="C2177" t="s">
        <v>2113</v>
      </c>
      <c r="D2177" t="s">
        <v>6617</v>
      </c>
      <c r="E2177" s="8" t="s">
        <v>708</v>
      </c>
    </row>
    <row r="2178" spans="1:5" x14ac:dyDescent="0.25">
      <c r="A2178" s="8" t="s">
        <v>5275</v>
      </c>
      <c r="B2178" t="s">
        <v>5276</v>
      </c>
      <c r="C2178" t="s">
        <v>2110</v>
      </c>
      <c r="D2178" t="s">
        <v>7967</v>
      </c>
      <c r="E2178" s="8" t="s">
        <v>1386</v>
      </c>
    </row>
    <row r="2179" spans="1:5" x14ac:dyDescent="0.25">
      <c r="A2179" s="8" t="s">
        <v>5277</v>
      </c>
      <c r="B2179" t="s">
        <v>5278</v>
      </c>
      <c r="C2179" t="s">
        <v>2110</v>
      </c>
      <c r="D2179" t="s">
        <v>7968</v>
      </c>
      <c r="E2179" s="8" t="s">
        <v>1386</v>
      </c>
    </row>
    <row r="2180" spans="1:5" x14ac:dyDescent="0.25">
      <c r="A2180" s="8" t="s">
        <v>5279</v>
      </c>
      <c r="B2180" t="s">
        <v>5280</v>
      </c>
      <c r="C2180" t="s">
        <v>5281</v>
      </c>
      <c r="D2180" t="s">
        <v>6846</v>
      </c>
      <c r="E2180" s="8" t="s">
        <v>651</v>
      </c>
    </row>
    <row r="2181" spans="1:5" x14ac:dyDescent="0.25">
      <c r="A2181" s="8" t="s">
        <v>5282</v>
      </c>
      <c r="B2181" t="s">
        <v>3470</v>
      </c>
      <c r="C2181" t="s">
        <v>2113</v>
      </c>
      <c r="D2181" t="s">
        <v>7334</v>
      </c>
      <c r="E2181" s="8" t="s">
        <v>1386</v>
      </c>
    </row>
    <row r="2182" spans="1:5" x14ac:dyDescent="0.25">
      <c r="A2182" s="8" t="s">
        <v>5283</v>
      </c>
      <c r="B2182" t="s">
        <v>5284</v>
      </c>
      <c r="C2182" t="s">
        <v>2413</v>
      </c>
      <c r="D2182" t="s">
        <v>7969</v>
      </c>
      <c r="E2182" s="8" t="s">
        <v>1386</v>
      </c>
    </row>
    <row r="2183" spans="1:5" x14ac:dyDescent="0.25">
      <c r="A2183" s="8" t="s">
        <v>5285</v>
      </c>
      <c r="B2183" t="s">
        <v>5286</v>
      </c>
      <c r="C2183" t="s">
        <v>2051</v>
      </c>
      <c r="D2183" t="s">
        <v>7970</v>
      </c>
      <c r="E2183" s="8" t="s">
        <v>5287</v>
      </c>
    </row>
    <row r="2184" spans="1:5" x14ac:dyDescent="0.25">
      <c r="A2184" s="8" t="s">
        <v>5288</v>
      </c>
      <c r="B2184" t="s">
        <v>5289</v>
      </c>
      <c r="C2184" t="s">
        <v>2110</v>
      </c>
      <c r="D2184" t="s">
        <v>7971</v>
      </c>
      <c r="E2184" s="8" t="s">
        <v>1581</v>
      </c>
    </row>
    <row r="2185" spans="1:5" x14ac:dyDescent="0.25">
      <c r="A2185" s="8" t="s">
        <v>5290</v>
      </c>
      <c r="B2185" t="s">
        <v>5291</v>
      </c>
      <c r="C2185" t="s">
        <v>2113</v>
      </c>
      <c r="D2185" t="s">
        <v>6620</v>
      </c>
      <c r="E2185" s="8" t="s">
        <v>1581</v>
      </c>
    </row>
    <row r="2186" spans="1:5" x14ac:dyDescent="0.25">
      <c r="A2186" s="8" t="s">
        <v>5292</v>
      </c>
      <c r="B2186" t="s">
        <v>2187</v>
      </c>
      <c r="C2186" t="s">
        <v>2051</v>
      </c>
      <c r="D2186" t="s">
        <v>6620</v>
      </c>
      <c r="E2186" s="8" t="s">
        <v>5293</v>
      </c>
    </row>
    <row r="2187" spans="1:5" x14ac:dyDescent="0.25">
      <c r="A2187" s="8" t="s">
        <v>5294</v>
      </c>
      <c r="B2187" t="s">
        <v>2187</v>
      </c>
      <c r="C2187" t="s">
        <v>2110</v>
      </c>
      <c r="D2187" t="s">
        <v>7697</v>
      </c>
      <c r="E2187" s="8" t="s">
        <v>5295</v>
      </c>
    </row>
    <row r="2188" spans="1:5" x14ac:dyDescent="0.25">
      <c r="A2188" s="8" t="s">
        <v>5296</v>
      </c>
      <c r="B2188" t="s">
        <v>4203</v>
      </c>
      <c r="C2188" t="s">
        <v>2110</v>
      </c>
      <c r="D2188" t="s">
        <v>7073</v>
      </c>
      <c r="E2188" s="8" t="s">
        <v>626</v>
      </c>
    </row>
    <row r="2189" spans="1:5" x14ac:dyDescent="0.25">
      <c r="A2189" s="8" t="s">
        <v>5297</v>
      </c>
      <c r="B2189" t="s">
        <v>3945</v>
      </c>
      <c r="C2189" t="s">
        <v>2113</v>
      </c>
      <c r="D2189" t="s">
        <v>7073</v>
      </c>
      <c r="E2189" s="8" t="s">
        <v>626</v>
      </c>
    </row>
    <row r="2190" spans="1:5" x14ac:dyDescent="0.25">
      <c r="A2190" s="8" t="s">
        <v>5298</v>
      </c>
      <c r="B2190" t="s">
        <v>5299</v>
      </c>
      <c r="C2190" t="s">
        <v>2110</v>
      </c>
      <c r="D2190" t="s">
        <v>7972</v>
      </c>
      <c r="E2190" s="8" t="s">
        <v>626</v>
      </c>
    </row>
    <row r="2191" spans="1:5" x14ac:dyDescent="0.25">
      <c r="A2191" s="8" t="s">
        <v>5300</v>
      </c>
      <c r="B2191" t="s">
        <v>2135</v>
      </c>
      <c r="C2191" t="s">
        <v>2113</v>
      </c>
      <c r="D2191" t="s">
        <v>6731</v>
      </c>
      <c r="E2191" s="8" t="s">
        <v>626</v>
      </c>
    </row>
    <row r="2192" spans="1:5" x14ac:dyDescent="0.25">
      <c r="A2192" s="8" t="s">
        <v>5301</v>
      </c>
      <c r="B2192" t="s">
        <v>2187</v>
      </c>
      <c r="C2192" t="s">
        <v>2113</v>
      </c>
      <c r="D2192" t="s">
        <v>7697</v>
      </c>
      <c r="E2192" s="8" t="s">
        <v>5302</v>
      </c>
    </row>
    <row r="2193" spans="1:5" x14ac:dyDescent="0.25">
      <c r="A2193" s="8" t="s">
        <v>5303</v>
      </c>
      <c r="B2193" t="s">
        <v>2187</v>
      </c>
      <c r="C2193" t="s">
        <v>2051</v>
      </c>
      <c r="D2193" t="s">
        <v>7697</v>
      </c>
      <c r="E2193" s="8" t="s">
        <v>5304</v>
      </c>
    </row>
    <row r="2194" spans="1:5" x14ac:dyDescent="0.25">
      <c r="A2194" s="8" t="s">
        <v>5305</v>
      </c>
      <c r="B2194" t="s">
        <v>5306</v>
      </c>
      <c r="C2194" t="s">
        <v>2051</v>
      </c>
      <c r="D2194" t="s">
        <v>7973</v>
      </c>
      <c r="E2194" s="8" t="s">
        <v>5307</v>
      </c>
    </row>
    <row r="2195" spans="1:5" x14ac:dyDescent="0.25">
      <c r="A2195" s="8" t="s">
        <v>5308</v>
      </c>
      <c r="B2195" t="s">
        <v>2187</v>
      </c>
      <c r="C2195" t="s">
        <v>2110</v>
      </c>
      <c r="D2195" t="s">
        <v>7974</v>
      </c>
      <c r="E2195" s="8" t="s">
        <v>5309</v>
      </c>
    </row>
    <row r="2196" spans="1:5" x14ac:dyDescent="0.25">
      <c r="A2196" s="8" t="s">
        <v>5310</v>
      </c>
      <c r="B2196" t="s">
        <v>2187</v>
      </c>
      <c r="C2196" t="s">
        <v>2110</v>
      </c>
      <c r="D2196" t="s">
        <v>7907</v>
      </c>
      <c r="E2196" s="8" t="s">
        <v>5311</v>
      </c>
    </row>
    <row r="2197" spans="1:5" x14ac:dyDescent="0.25">
      <c r="A2197" s="8" t="s">
        <v>5312</v>
      </c>
      <c r="B2197" t="s">
        <v>5313</v>
      </c>
      <c r="C2197" t="s">
        <v>2051</v>
      </c>
      <c r="D2197" t="s">
        <v>7975</v>
      </c>
      <c r="E2197" s="8" t="s">
        <v>5314</v>
      </c>
    </row>
    <row r="2198" spans="1:5" x14ac:dyDescent="0.25">
      <c r="A2198" s="8" t="s">
        <v>5315</v>
      </c>
      <c r="B2198" t="s">
        <v>2187</v>
      </c>
      <c r="C2198" t="s">
        <v>2110</v>
      </c>
      <c r="D2198" t="s">
        <v>7697</v>
      </c>
      <c r="E2198" s="8" t="s">
        <v>5316</v>
      </c>
    </row>
    <row r="2199" spans="1:5" x14ac:dyDescent="0.25">
      <c r="A2199" s="8" t="s">
        <v>5317</v>
      </c>
      <c r="B2199" t="s">
        <v>2187</v>
      </c>
      <c r="C2199" t="s">
        <v>2051</v>
      </c>
      <c r="D2199" t="s">
        <v>6620</v>
      </c>
      <c r="E2199" s="8" t="s">
        <v>5318</v>
      </c>
    </row>
    <row r="2200" spans="1:5" x14ac:dyDescent="0.25">
      <c r="A2200" s="8" t="s">
        <v>5319</v>
      </c>
      <c r="B2200" t="s">
        <v>2283</v>
      </c>
      <c r="C2200" t="s">
        <v>2110</v>
      </c>
      <c r="D2200" t="s">
        <v>6632</v>
      </c>
      <c r="E2200" s="8" t="s">
        <v>5320</v>
      </c>
    </row>
    <row r="2201" spans="1:5" x14ac:dyDescent="0.25">
      <c r="A2201" s="8" t="s">
        <v>5321</v>
      </c>
      <c r="B2201" t="s">
        <v>2187</v>
      </c>
      <c r="C2201" t="s">
        <v>2110</v>
      </c>
      <c r="D2201" t="s">
        <v>7697</v>
      </c>
      <c r="E2201" s="8" t="s">
        <v>4501</v>
      </c>
    </row>
    <row r="2202" spans="1:5" x14ac:dyDescent="0.25">
      <c r="A2202" s="8" t="s">
        <v>5322</v>
      </c>
      <c r="B2202" t="s">
        <v>5323</v>
      </c>
      <c r="C2202" t="s">
        <v>2110</v>
      </c>
      <c r="D2202" t="s">
        <v>7976</v>
      </c>
      <c r="E2202" s="8" t="s">
        <v>1581</v>
      </c>
    </row>
    <row r="2203" spans="1:5" x14ac:dyDescent="0.25">
      <c r="A2203" s="8" t="s">
        <v>5324</v>
      </c>
      <c r="B2203" t="s">
        <v>2187</v>
      </c>
      <c r="C2203" t="s">
        <v>2110</v>
      </c>
      <c r="D2203" t="s">
        <v>6620</v>
      </c>
      <c r="E2203" s="8" t="s">
        <v>722</v>
      </c>
    </row>
    <row r="2204" spans="1:5" x14ac:dyDescent="0.25">
      <c r="A2204" s="8" t="s">
        <v>5325</v>
      </c>
      <c r="B2204" t="s">
        <v>2187</v>
      </c>
      <c r="C2204" t="s">
        <v>2051</v>
      </c>
      <c r="D2204" t="s">
        <v>7697</v>
      </c>
      <c r="E2204" s="8" t="s">
        <v>5326</v>
      </c>
    </row>
    <row r="2205" spans="1:5" x14ac:dyDescent="0.25">
      <c r="A2205" s="8" t="s">
        <v>5327</v>
      </c>
      <c r="B2205" t="s">
        <v>2187</v>
      </c>
      <c r="C2205" t="s">
        <v>2051</v>
      </c>
      <c r="D2205" t="s">
        <v>7697</v>
      </c>
      <c r="E2205" s="8" t="s">
        <v>5328</v>
      </c>
    </row>
    <row r="2206" spans="1:5" x14ac:dyDescent="0.25">
      <c r="A2206" s="8" t="s">
        <v>5329</v>
      </c>
      <c r="B2206" t="s">
        <v>2187</v>
      </c>
      <c r="C2206" t="s">
        <v>2051</v>
      </c>
      <c r="D2206" t="s">
        <v>7977</v>
      </c>
      <c r="E2206" s="8" t="s">
        <v>5330</v>
      </c>
    </row>
    <row r="2207" spans="1:5" x14ac:dyDescent="0.25">
      <c r="A2207" s="8" t="s">
        <v>5331</v>
      </c>
      <c r="B2207" t="s">
        <v>5103</v>
      </c>
      <c r="C2207" t="s">
        <v>2110</v>
      </c>
      <c r="D2207" t="s">
        <v>7978</v>
      </c>
      <c r="E2207" s="8" t="s">
        <v>649</v>
      </c>
    </row>
    <row r="2208" spans="1:5" x14ac:dyDescent="0.25">
      <c r="A2208" s="8" t="s">
        <v>5332</v>
      </c>
      <c r="B2208" t="s">
        <v>5333</v>
      </c>
      <c r="C2208" t="s">
        <v>2113</v>
      </c>
      <c r="D2208" t="s">
        <v>7979</v>
      </c>
      <c r="E2208" s="8" t="s">
        <v>649</v>
      </c>
    </row>
    <row r="2209" spans="1:5" x14ac:dyDescent="0.25">
      <c r="A2209" s="8" t="s">
        <v>5334</v>
      </c>
      <c r="B2209" t="s">
        <v>2187</v>
      </c>
      <c r="C2209" t="s">
        <v>2051</v>
      </c>
      <c r="D2209" t="s">
        <v>6597</v>
      </c>
      <c r="E2209" s="8" t="s">
        <v>5335</v>
      </c>
    </row>
    <row r="2210" spans="1:5" x14ac:dyDescent="0.25">
      <c r="A2210" s="8" t="s">
        <v>5336</v>
      </c>
      <c r="B2210" t="s">
        <v>2187</v>
      </c>
      <c r="C2210" t="s">
        <v>2051</v>
      </c>
      <c r="D2210" t="s">
        <v>6620</v>
      </c>
      <c r="E2210" s="8" t="s">
        <v>650</v>
      </c>
    </row>
    <row r="2211" spans="1:5" x14ac:dyDescent="0.25">
      <c r="A2211" s="8" t="s">
        <v>5337</v>
      </c>
      <c r="B2211" t="s">
        <v>2187</v>
      </c>
      <c r="C2211" t="s">
        <v>2110</v>
      </c>
      <c r="D2211" t="s">
        <v>7000</v>
      </c>
      <c r="E2211" s="8" t="s">
        <v>1334</v>
      </c>
    </row>
    <row r="2212" spans="1:5" x14ac:dyDescent="0.25">
      <c r="A2212" s="8" t="s">
        <v>5338</v>
      </c>
      <c r="B2212" t="s">
        <v>3459</v>
      </c>
      <c r="C2212" t="s">
        <v>2113</v>
      </c>
      <c r="D2212" t="s">
        <v>6620</v>
      </c>
      <c r="E2212" s="8" t="s">
        <v>1334</v>
      </c>
    </row>
    <row r="2213" spans="1:5" x14ac:dyDescent="0.25">
      <c r="A2213" s="8" t="s">
        <v>5339</v>
      </c>
      <c r="B2213" t="s">
        <v>2187</v>
      </c>
      <c r="C2213" t="s">
        <v>2051</v>
      </c>
      <c r="D2213" t="s">
        <v>6620</v>
      </c>
      <c r="E2213" s="8" t="s">
        <v>5340</v>
      </c>
    </row>
    <row r="2214" spans="1:5" x14ac:dyDescent="0.25">
      <c r="A2214" s="8" t="s">
        <v>5341</v>
      </c>
      <c r="B2214" t="s">
        <v>2187</v>
      </c>
      <c r="C2214" t="s">
        <v>2110</v>
      </c>
      <c r="D2214" t="s">
        <v>6620</v>
      </c>
      <c r="E2214" s="8" t="s">
        <v>5342</v>
      </c>
    </row>
    <row r="2215" spans="1:5" x14ac:dyDescent="0.25">
      <c r="A2215" s="8" t="s">
        <v>5343</v>
      </c>
      <c r="B2215" t="s">
        <v>5344</v>
      </c>
      <c r="C2215" t="s">
        <v>2113</v>
      </c>
      <c r="D2215" t="s">
        <v>7980</v>
      </c>
      <c r="E2215" s="8" t="s">
        <v>5345</v>
      </c>
    </row>
    <row r="2216" spans="1:5" x14ac:dyDescent="0.25">
      <c r="A2216" s="8" t="s">
        <v>5346</v>
      </c>
      <c r="B2216" t="s">
        <v>2187</v>
      </c>
      <c r="C2216" t="s">
        <v>2051</v>
      </c>
      <c r="D2216" t="s">
        <v>6620</v>
      </c>
      <c r="E2216" s="8" t="s">
        <v>5347</v>
      </c>
    </row>
    <row r="2217" spans="1:5" x14ac:dyDescent="0.25">
      <c r="A2217" s="8" t="s">
        <v>5348</v>
      </c>
      <c r="B2217" t="s">
        <v>3459</v>
      </c>
      <c r="C2217" t="s">
        <v>2113</v>
      </c>
      <c r="D2217" t="s">
        <v>6620</v>
      </c>
      <c r="E2217" s="8" t="s">
        <v>1433</v>
      </c>
    </row>
    <row r="2218" spans="1:5" x14ac:dyDescent="0.25">
      <c r="A2218" s="8" t="s">
        <v>5349</v>
      </c>
      <c r="B2218" t="s">
        <v>2187</v>
      </c>
      <c r="C2218" t="s">
        <v>2051</v>
      </c>
      <c r="D2218" t="s">
        <v>7981</v>
      </c>
      <c r="E2218" s="8" t="s">
        <v>5350</v>
      </c>
    </row>
    <row r="2219" spans="1:5" x14ac:dyDescent="0.25">
      <c r="A2219" s="8" t="s">
        <v>5351</v>
      </c>
      <c r="B2219" t="s">
        <v>2187</v>
      </c>
      <c r="C2219" t="s">
        <v>2110</v>
      </c>
      <c r="D2219" t="s">
        <v>7697</v>
      </c>
      <c r="E2219" s="8" t="s">
        <v>5352</v>
      </c>
    </row>
    <row r="2220" spans="1:5" x14ac:dyDescent="0.25">
      <c r="A2220" s="8" t="s">
        <v>5353</v>
      </c>
      <c r="B2220" t="s">
        <v>5354</v>
      </c>
      <c r="C2220" t="s">
        <v>2051</v>
      </c>
      <c r="D2220" t="s">
        <v>7982</v>
      </c>
      <c r="E2220" s="8" t="s">
        <v>651</v>
      </c>
    </row>
    <row r="2221" spans="1:5" x14ac:dyDescent="0.25">
      <c r="A2221" s="8" t="s">
        <v>5355</v>
      </c>
      <c r="B2221" t="s">
        <v>5356</v>
      </c>
      <c r="C2221" t="s">
        <v>2051</v>
      </c>
      <c r="D2221" t="s">
        <v>7873</v>
      </c>
      <c r="E2221" s="8" t="s">
        <v>1390</v>
      </c>
    </row>
    <row r="2222" spans="1:5" x14ac:dyDescent="0.25">
      <c r="A2222" s="8" t="s">
        <v>5357</v>
      </c>
      <c r="B2222" t="s">
        <v>3065</v>
      </c>
      <c r="C2222" t="s">
        <v>2113</v>
      </c>
      <c r="D2222" t="s">
        <v>6727</v>
      </c>
      <c r="E2222" s="8" t="s">
        <v>1386</v>
      </c>
    </row>
    <row r="2223" spans="1:5" x14ac:dyDescent="0.25">
      <c r="A2223" s="8" t="s">
        <v>5358</v>
      </c>
      <c r="B2223" t="s">
        <v>5359</v>
      </c>
      <c r="C2223" t="s">
        <v>2113</v>
      </c>
      <c r="D2223" t="s">
        <v>6614</v>
      </c>
      <c r="E2223" s="8" t="s">
        <v>1386</v>
      </c>
    </row>
    <row r="2224" spans="1:5" x14ac:dyDescent="0.25">
      <c r="A2224" s="8" t="s">
        <v>5360</v>
      </c>
      <c r="B2224" t="s">
        <v>5361</v>
      </c>
      <c r="C2224" t="s">
        <v>2113</v>
      </c>
      <c r="D2224" t="s">
        <v>7983</v>
      </c>
      <c r="E2224" s="8" t="s">
        <v>1386</v>
      </c>
    </row>
    <row r="2225" spans="1:5" x14ac:dyDescent="0.25">
      <c r="A2225" s="8" t="s">
        <v>5362</v>
      </c>
      <c r="B2225" t="s">
        <v>5363</v>
      </c>
      <c r="C2225" t="s">
        <v>2113</v>
      </c>
      <c r="D2225" t="s">
        <v>7984</v>
      </c>
      <c r="E2225" s="8" t="s">
        <v>1386</v>
      </c>
    </row>
    <row r="2226" spans="1:5" x14ac:dyDescent="0.25">
      <c r="A2226" s="8" t="s">
        <v>5364</v>
      </c>
      <c r="B2226" t="s">
        <v>5365</v>
      </c>
      <c r="C2226" t="s">
        <v>2113</v>
      </c>
      <c r="D2226" t="s">
        <v>7985</v>
      </c>
      <c r="E2226" s="8" t="s">
        <v>1386</v>
      </c>
    </row>
    <row r="2227" spans="1:5" x14ac:dyDescent="0.25">
      <c r="A2227" s="8" t="s">
        <v>5366</v>
      </c>
      <c r="B2227" t="s">
        <v>3150</v>
      </c>
      <c r="C2227" t="s">
        <v>2113</v>
      </c>
      <c r="D2227" t="s">
        <v>6780</v>
      </c>
      <c r="E2227" s="8" t="s">
        <v>1386</v>
      </c>
    </row>
    <row r="2228" spans="1:5" x14ac:dyDescent="0.25">
      <c r="A2228" s="8" t="s">
        <v>5367</v>
      </c>
      <c r="B2228" t="s">
        <v>5368</v>
      </c>
      <c r="C2228" t="s">
        <v>2113</v>
      </c>
      <c r="D2228" t="s">
        <v>7986</v>
      </c>
      <c r="E2228" s="8" t="s">
        <v>1386</v>
      </c>
    </row>
    <row r="2229" spans="1:5" x14ac:dyDescent="0.25">
      <c r="A2229" s="8" t="s">
        <v>5369</v>
      </c>
      <c r="B2229" t="s">
        <v>2277</v>
      </c>
      <c r="C2229" t="s">
        <v>2113</v>
      </c>
      <c r="D2229" t="s">
        <v>6786</v>
      </c>
      <c r="E2229" s="8" t="s">
        <v>1386</v>
      </c>
    </row>
    <row r="2230" spans="1:5" x14ac:dyDescent="0.25">
      <c r="A2230" s="8" t="s">
        <v>5370</v>
      </c>
      <c r="B2230" t="s">
        <v>5371</v>
      </c>
      <c r="C2230" t="s">
        <v>2113</v>
      </c>
      <c r="D2230" t="s">
        <v>7987</v>
      </c>
      <c r="E2230" s="8" t="s">
        <v>1386</v>
      </c>
    </row>
    <row r="2231" spans="1:5" x14ac:dyDescent="0.25">
      <c r="A2231" s="8" t="s">
        <v>5372</v>
      </c>
      <c r="B2231" t="s">
        <v>5373</v>
      </c>
      <c r="C2231" t="s">
        <v>2113</v>
      </c>
      <c r="D2231" t="s">
        <v>7988</v>
      </c>
      <c r="E2231" s="8" t="s">
        <v>1386</v>
      </c>
    </row>
    <row r="2232" spans="1:5" x14ac:dyDescent="0.25">
      <c r="A2232" s="8" t="s">
        <v>5374</v>
      </c>
      <c r="B2232" t="s">
        <v>5375</v>
      </c>
      <c r="C2232" t="s">
        <v>2113</v>
      </c>
      <c r="D2232" t="s">
        <v>6921</v>
      </c>
      <c r="E2232" s="8" t="s">
        <v>1386</v>
      </c>
    </row>
    <row r="2233" spans="1:5" x14ac:dyDescent="0.25">
      <c r="A2233" s="8" t="s">
        <v>5376</v>
      </c>
      <c r="B2233" t="s">
        <v>5377</v>
      </c>
      <c r="C2233" t="s">
        <v>2113</v>
      </c>
      <c r="D2233" t="s">
        <v>7989</v>
      </c>
      <c r="E2233" s="8" t="s">
        <v>1386</v>
      </c>
    </row>
    <row r="2234" spans="1:5" x14ac:dyDescent="0.25">
      <c r="A2234" s="8" t="s">
        <v>5378</v>
      </c>
      <c r="B2234" t="s">
        <v>5379</v>
      </c>
      <c r="C2234" t="s">
        <v>2113</v>
      </c>
      <c r="D2234" t="s">
        <v>7990</v>
      </c>
      <c r="E2234" s="8" t="s">
        <v>1386</v>
      </c>
    </row>
    <row r="2235" spans="1:5" x14ac:dyDescent="0.25">
      <c r="A2235" s="8" t="s">
        <v>5380</v>
      </c>
      <c r="B2235" t="s">
        <v>5381</v>
      </c>
      <c r="C2235" t="s">
        <v>2113</v>
      </c>
      <c r="D2235" t="s">
        <v>7991</v>
      </c>
      <c r="E2235" s="8" t="s">
        <v>1386</v>
      </c>
    </row>
    <row r="2236" spans="1:5" x14ac:dyDescent="0.25">
      <c r="A2236" s="8" t="s">
        <v>5382</v>
      </c>
      <c r="B2236" t="s">
        <v>2187</v>
      </c>
      <c r="C2236" t="s">
        <v>2110</v>
      </c>
      <c r="D2236" t="s">
        <v>7697</v>
      </c>
      <c r="E2236" s="8" t="s">
        <v>5383</v>
      </c>
    </row>
    <row r="2237" spans="1:5" x14ac:dyDescent="0.25">
      <c r="A2237" s="8" t="s">
        <v>5384</v>
      </c>
      <c r="B2237" t="s">
        <v>2187</v>
      </c>
      <c r="C2237" t="s">
        <v>2051</v>
      </c>
      <c r="D2237" t="s">
        <v>7992</v>
      </c>
      <c r="E2237" s="8" t="s">
        <v>5385</v>
      </c>
    </row>
    <row r="2238" spans="1:5" x14ac:dyDescent="0.25">
      <c r="A2238" s="8" t="s">
        <v>5386</v>
      </c>
      <c r="B2238" t="s">
        <v>2187</v>
      </c>
      <c r="C2238" t="s">
        <v>2110</v>
      </c>
      <c r="D2238" t="s">
        <v>6620</v>
      </c>
      <c r="E2238" s="8" t="s">
        <v>5387</v>
      </c>
    </row>
    <row r="2239" spans="1:5" x14ac:dyDescent="0.25">
      <c r="A2239" s="8" t="s">
        <v>5388</v>
      </c>
      <c r="B2239" t="s">
        <v>5389</v>
      </c>
      <c r="C2239" t="s">
        <v>2051</v>
      </c>
      <c r="D2239" t="s">
        <v>7993</v>
      </c>
      <c r="E2239" s="8" t="s">
        <v>5390</v>
      </c>
    </row>
    <row r="2240" spans="1:5" x14ac:dyDescent="0.25">
      <c r="A2240" s="8" t="s">
        <v>5391</v>
      </c>
      <c r="B2240" t="s">
        <v>4228</v>
      </c>
      <c r="C2240" t="s">
        <v>2051</v>
      </c>
      <c r="D2240" t="s">
        <v>7569</v>
      </c>
      <c r="E2240" s="8" t="s">
        <v>5392</v>
      </c>
    </row>
    <row r="2241" spans="1:5" x14ac:dyDescent="0.25">
      <c r="A2241" s="8" t="s">
        <v>5393</v>
      </c>
      <c r="B2241" t="s">
        <v>5394</v>
      </c>
      <c r="C2241" t="s">
        <v>2110</v>
      </c>
      <c r="D2241" t="s">
        <v>7994</v>
      </c>
      <c r="E2241" s="8" t="s">
        <v>5395</v>
      </c>
    </row>
    <row r="2242" spans="1:5" x14ac:dyDescent="0.25">
      <c r="A2242" s="8" t="s">
        <v>5396</v>
      </c>
      <c r="B2242" t="s">
        <v>2187</v>
      </c>
      <c r="C2242" t="s">
        <v>2051</v>
      </c>
      <c r="D2242" t="s">
        <v>6620</v>
      </c>
      <c r="E2242" s="8" t="s">
        <v>5397</v>
      </c>
    </row>
    <row r="2243" spans="1:5" x14ac:dyDescent="0.25">
      <c r="A2243" s="8" t="s">
        <v>5398</v>
      </c>
      <c r="B2243" t="s">
        <v>5399</v>
      </c>
      <c r="C2243" t="s">
        <v>2110</v>
      </c>
      <c r="D2243" t="s">
        <v>7995</v>
      </c>
      <c r="E2243" s="8" t="s">
        <v>739</v>
      </c>
    </row>
    <row r="2244" spans="1:5" x14ac:dyDescent="0.25">
      <c r="A2244" s="8" t="s">
        <v>5400</v>
      </c>
      <c r="B2244" t="s">
        <v>2187</v>
      </c>
      <c r="C2244" t="s">
        <v>2051</v>
      </c>
      <c r="D2244" t="s">
        <v>6620</v>
      </c>
      <c r="E2244" s="8" t="s">
        <v>5401</v>
      </c>
    </row>
    <row r="2245" spans="1:5" x14ac:dyDescent="0.25">
      <c r="A2245" s="8" t="s">
        <v>5402</v>
      </c>
      <c r="B2245" t="s">
        <v>2187</v>
      </c>
      <c r="C2245" t="s">
        <v>2051</v>
      </c>
      <c r="D2245" t="s">
        <v>6620</v>
      </c>
      <c r="E2245" s="8" t="s">
        <v>5403</v>
      </c>
    </row>
    <row r="2246" spans="1:5" x14ac:dyDescent="0.25">
      <c r="A2246" s="8" t="s">
        <v>5404</v>
      </c>
      <c r="B2246" t="s">
        <v>3459</v>
      </c>
      <c r="C2246" t="s">
        <v>2113</v>
      </c>
      <c r="D2246" t="s">
        <v>6620</v>
      </c>
      <c r="E2246" s="8" t="s">
        <v>736</v>
      </c>
    </row>
    <row r="2247" spans="1:5" x14ac:dyDescent="0.25">
      <c r="A2247" s="8" t="s">
        <v>5405</v>
      </c>
      <c r="B2247" t="s">
        <v>2215</v>
      </c>
      <c r="C2247" t="s">
        <v>2110</v>
      </c>
      <c r="D2247" t="s">
        <v>6758</v>
      </c>
      <c r="E2247" s="8" t="s">
        <v>736</v>
      </c>
    </row>
    <row r="2248" spans="1:5" x14ac:dyDescent="0.25">
      <c r="A2248" s="8" t="s">
        <v>5406</v>
      </c>
      <c r="B2248" t="s">
        <v>2242</v>
      </c>
      <c r="C2248" t="s">
        <v>2051</v>
      </c>
      <c r="D2248" t="s">
        <v>6746</v>
      </c>
      <c r="E2248" s="8" t="s">
        <v>5407</v>
      </c>
    </row>
    <row r="2249" spans="1:5" x14ac:dyDescent="0.25">
      <c r="A2249" s="8" t="s">
        <v>5408</v>
      </c>
      <c r="B2249" t="s">
        <v>5409</v>
      </c>
      <c r="C2249" t="s">
        <v>2051</v>
      </c>
      <c r="D2249" t="s">
        <v>7996</v>
      </c>
      <c r="E2249" s="8" t="s">
        <v>5410</v>
      </c>
    </row>
    <row r="2250" spans="1:5" x14ac:dyDescent="0.25">
      <c r="A2250" s="8" t="s">
        <v>5411</v>
      </c>
      <c r="B2250" t="s">
        <v>2187</v>
      </c>
      <c r="C2250" t="s">
        <v>2051</v>
      </c>
      <c r="D2250" t="s">
        <v>7697</v>
      </c>
      <c r="E2250" s="8" t="s">
        <v>5412</v>
      </c>
    </row>
    <row r="2251" spans="1:5" x14ac:dyDescent="0.25">
      <c r="A2251" s="8" t="s">
        <v>5413</v>
      </c>
      <c r="B2251" t="s">
        <v>2187</v>
      </c>
      <c r="C2251" t="s">
        <v>2051</v>
      </c>
      <c r="D2251" t="s">
        <v>6620</v>
      </c>
      <c r="E2251" s="8" t="s">
        <v>5414</v>
      </c>
    </row>
    <row r="2252" spans="1:5" x14ac:dyDescent="0.25">
      <c r="A2252" s="8" t="s">
        <v>5415</v>
      </c>
      <c r="B2252" t="s">
        <v>2187</v>
      </c>
      <c r="C2252" t="s">
        <v>2110</v>
      </c>
      <c r="D2252" t="s">
        <v>7697</v>
      </c>
      <c r="E2252" s="8" t="s">
        <v>5416</v>
      </c>
    </row>
    <row r="2253" spans="1:5" x14ac:dyDescent="0.25">
      <c r="A2253" s="8" t="s">
        <v>5417</v>
      </c>
      <c r="B2253" t="s">
        <v>2187</v>
      </c>
      <c r="C2253" t="s">
        <v>2051</v>
      </c>
      <c r="D2253" t="s">
        <v>6620</v>
      </c>
      <c r="E2253" s="8" t="s">
        <v>652</v>
      </c>
    </row>
    <row r="2254" spans="1:5" x14ac:dyDescent="0.25">
      <c r="A2254" s="8" t="s">
        <v>5418</v>
      </c>
      <c r="B2254" t="s">
        <v>2187</v>
      </c>
      <c r="C2254" t="s">
        <v>2051</v>
      </c>
      <c r="D2254" t="s">
        <v>6620</v>
      </c>
      <c r="E2254" s="8" t="s">
        <v>5419</v>
      </c>
    </row>
    <row r="2255" spans="1:5" x14ac:dyDescent="0.25">
      <c r="A2255" s="8" t="s">
        <v>5420</v>
      </c>
      <c r="B2255" t="s">
        <v>2187</v>
      </c>
      <c r="C2255" t="s">
        <v>2110</v>
      </c>
      <c r="D2255" t="s">
        <v>7697</v>
      </c>
      <c r="E2255" s="8" t="s">
        <v>5421</v>
      </c>
    </row>
    <row r="2256" spans="1:5" x14ac:dyDescent="0.25">
      <c r="A2256" s="8" t="s">
        <v>5422</v>
      </c>
      <c r="B2256" t="s">
        <v>2187</v>
      </c>
      <c r="C2256" t="s">
        <v>2110</v>
      </c>
      <c r="D2256" t="s">
        <v>7997</v>
      </c>
      <c r="E2256" s="8" t="s">
        <v>5423</v>
      </c>
    </row>
    <row r="2257" spans="1:5" x14ac:dyDescent="0.25">
      <c r="A2257" s="8" t="s">
        <v>5424</v>
      </c>
      <c r="B2257" t="s">
        <v>2187</v>
      </c>
      <c r="C2257" t="s">
        <v>2110</v>
      </c>
      <c r="D2257" t="s">
        <v>7697</v>
      </c>
      <c r="E2257" s="8" t="s">
        <v>5425</v>
      </c>
    </row>
    <row r="2258" spans="1:5" x14ac:dyDescent="0.25">
      <c r="A2258" s="8" t="s">
        <v>5426</v>
      </c>
      <c r="B2258" t="s">
        <v>2187</v>
      </c>
      <c r="C2258" t="s">
        <v>2051</v>
      </c>
      <c r="D2258" t="s">
        <v>7697</v>
      </c>
      <c r="E2258" s="8" t="s">
        <v>5427</v>
      </c>
    </row>
    <row r="2259" spans="1:5" x14ac:dyDescent="0.25">
      <c r="A2259" s="8" t="s">
        <v>5428</v>
      </c>
      <c r="B2259" t="s">
        <v>2753</v>
      </c>
      <c r="C2259" t="s">
        <v>2051</v>
      </c>
      <c r="D2259" t="s">
        <v>6917</v>
      </c>
      <c r="E2259" s="8" t="s">
        <v>1386</v>
      </c>
    </row>
    <row r="2260" spans="1:5" x14ac:dyDescent="0.25">
      <c r="A2260" s="8" t="s">
        <v>5429</v>
      </c>
      <c r="B2260" t="s">
        <v>5430</v>
      </c>
      <c r="C2260" t="s">
        <v>2110</v>
      </c>
      <c r="D2260" t="s">
        <v>7998</v>
      </c>
      <c r="E2260" s="8" t="s">
        <v>1386</v>
      </c>
    </row>
    <row r="2261" spans="1:5" x14ac:dyDescent="0.25">
      <c r="A2261" s="8" t="s">
        <v>5431</v>
      </c>
      <c r="B2261" t="s">
        <v>4056</v>
      </c>
      <c r="C2261" t="s">
        <v>2110</v>
      </c>
      <c r="D2261" t="s">
        <v>7507</v>
      </c>
      <c r="E2261" s="8" t="s">
        <v>1386</v>
      </c>
    </row>
    <row r="2262" spans="1:5" x14ac:dyDescent="0.25">
      <c r="A2262" s="8" t="s">
        <v>5432</v>
      </c>
      <c r="B2262" t="s">
        <v>2321</v>
      </c>
      <c r="C2262" t="s">
        <v>2110</v>
      </c>
      <c r="D2262" t="s">
        <v>6786</v>
      </c>
      <c r="E2262" s="8" t="s">
        <v>1386</v>
      </c>
    </row>
    <row r="2263" spans="1:5" x14ac:dyDescent="0.25">
      <c r="A2263" s="8" t="s">
        <v>5433</v>
      </c>
      <c r="B2263" t="s">
        <v>5434</v>
      </c>
      <c r="C2263" t="s">
        <v>2110</v>
      </c>
      <c r="D2263" t="s">
        <v>6684</v>
      </c>
      <c r="E2263" s="8" t="s">
        <v>1386</v>
      </c>
    </row>
    <row r="2264" spans="1:5" x14ac:dyDescent="0.25">
      <c r="A2264" s="8" t="s">
        <v>5435</v>
      </c>
      <c r="B2264" t="s">
        <v>5436</v>
      </c>
      <c r="C2264" t="s">
        <v>2110</v>
      </c>
      <c r="D2264" t="s">
        <v>7999</v>
      </c>
      <c r="E2264" s="8" t="s">
        <v>1386</v>
      </c>
    </row>
    <row r="2265" spans="1:5" x14ac:dyDescent="0.25">
      <c r="A2265" s="8" t="s">
        <v>5437</v>
      </c>
      <c r="B2265" t="s">
        <v>5438</v>
      </c>
      <c r="C2265" t="s">
        <v>2113</v>
      </c>
      <c r="D2265" t="s">
        <v>8000</v>
      </c>
      <c r="E2265" s="8" t="s">
        <v>1386</v>
      </c>
    </row>
    <row r="2266" spans="1:5" x14ac:dyDescent="0.25">
      <c r="A2266" s="8" t="s">
        <v>5439</v>
      </c>
      <c r="B2266" t="s">
        <v>5440</v>
      </c>
      <c r="C2266" t="s">
        <v>2113</v>
      </c>
      <c r="D2266" t="s">
        <v>8001</v>
      </c>
      <c r="E2266" s="8" t="s">
        <v>1386</v>
      </c>
    </row>
    <row r="2267" spans="1:5" x14ac:dyDescent="0.25">
      <c r="A2267" s="8" t="s">
        <v>5441</v>
      </c>
      <c r="B2267" t="s">
        <v>5442</v>
      </c>
      <c r="C2267" t="s">
        <v>2113</v>
      </c>
      <c r="D2267" t="s">
        <v>7864</v>
      </c>
      <c r="E2267" s="8" t="s">
        <v>1386</v>
      </c>
    </row>
    <row r="2268" spans="1:5" x14ac:dyDescent="0.25">
      <c r="A2268" s="8" t="s">
        <v>5443</v>
      </c>
      <c r="B2268" t="s">
        <v>5444</v>
      </c>
      <c r="C2268" t="s">
        <v>2113</v>
      </c>
      <c r="D2268" t="s">
        <v>8002</v>
      </c>
      <c r="E2268" s="8" t="s">
        <v>1386</v>
      </c>
    </row>
    <row r="2269" spans="1:5" x14ac:dyDescent="0.25">
      <c r="A2269" s="8" t="s">
        <v>5445</v>
      </c>
      <c r="B2269" t="s">
        <v>5446</v>
      </c>
      <c r="C2269" t="s">
        <v>2110</v>
      </c>
      <c r="D2269" t="s">
        <v>8003</v>
      </c>
      <c r="E2269" s="8" t="s">
        <v>1386</v>
      </c>
    </row>
    <row r="2270" spans="1:5" x14ac:dyDescent="0.25">
      <c r="A2270" s="8" t="s">
        <v>5447</v>
      </c>
      <c r="B2270" t="s">
        <v>5448</v>
      </c>
      <c r="C2270" t="s">
        <v>2110</v>
      </c>
      <c r="D2270" t="s">
        <v>8004</v>
      </c>
      <c r="E2270" s="8" t="s">
        <v>1386</v>
      </c>
    </row>
    <row r="2271" spans="1:5" x14ac:dyDescent="0.25">
      <c r="A2271" s="8" t="s">
        <v>5449</v>
      </c>
      <c r="B2271" t="s">
        <v>5450</v>
      </c>
      <c r="C2271" t="s">
        <v>2110</v>
      </c>
      <c r="D2271" t="s">
        <v>8005</v>
      </c>
      <c r="E2271" s="8" t="s">
        <v>1386</v>
      </c>
    </row>
    <row r="2272" spans="1:5" x14ac:dyDescent="0.25">
      <c r="A2272" s="8" t="s">
        <v>5451</v>
      </c>
      <c r="B2272" t="s">
        <v>5452</v>
      </c>
      <c r="C2272" t="s">
        <v>2110</v>
      </c>
      <c r="D2272" t="s">
        <v>6842</v>
      </c>
      <c r="E2272" s="8" t="s">
        <v>1386</v>
      </c>
    </row>
    <row r="2273" spans="1:5" x14ac:dyDescent="0.25">
      <c r="A2273" s="8" t="s">
        <v>5453</v>
      </c>
      <c r="B2273" t="s">
        <v>2537</v>
      </c>
      <c r="C2273" t="s">
        <v>2110</v>
      </c>
      <c r="D2273" t="s">
        <v>6759</v>
      </c>
      <c r="E2273" s="8" t="s">
        <v>1386</v>
      </c>
    </row>
    <row r="2274" spans="1:5" x14ac:dyDescent="0.25">
      <c r="A2274" s="8" t="s">
        <v>5454</v>
      </c>
      <c r="B2274" t="s">
        <v>5455</v>
      </c>
      <c r="C2274" t="s">
        <v>2110</v>
      </c>
      <c r="D2274" t="s">
        <v>8006</v>
      </c>
      <c r="E2274" s="8" t="s">
        <v>1386</v>
      </c>
    </row>
    <row r="2275" spans="1:5" x14ac:dyDescent="0.25">
      <c r="A2275" s="8" t="s">
        <v>5456</v>
      </c>
      <c r="B2275" t="s">
        <v>5457</v>
      </c>
      <c r="C2275" t="s">
        <v>2110</v>
      </c>
      <c r="D2275" t="s">
        <v>8007</v>
      </c>
      <c r="E2275" s="8" t="s">
        <v>1386</v>
      </c>
    </row>
    <row r="2276" spans="1:5" x14ac:dyDescent="0.25">
      <c r="A2276" s="8" t="s">
        <v>5458</v>
      </c>
      <c r="B2276" t="s">
        <v>2701</v>
      </c>
      <c r="C2276" t="s">
        <v>2051</v>
      </c>
      <c r="D2276" t="s">
        <v>6904</v>
      </c>
      <c r="E2276" s="8" t="s">
        <v>1386</v>
      </c>
    </row>
    <row r="2277" spans="1:5" x14ac:dyDescent="0.25">
      <c r="A2277" s="8" t="s">
        <v>5459</v>
      </c>
      <c r="B2277" t="s">
        <v>2187</v>
      </c>
      <c r="C2277" t="s">
        <v>2110</v>
      </c>
      <c r="D2277" t="s">
        <v>6620</v>
      </c>
      <c r="E2277" s="8" t="s">
        <v>5460</v>
      </c>
    </row>
    <row r="2278" spans="1:5" x14ac:dyDescent="0.25">
      <c r="A2278" s="8" t="s">
        <v>5461</v>
      </c>
      <c r="B2278" t="s">
        <v>5462</v>
      </c>
      <c r="C2278" t="s">
        <v>2110</v>
      </c>
      <c r="D2278" t="s">
        <v>7864</v>
      </c>
      <c r="E2278" s="8" t="s">
        <v>5463</v>
      </c>
    </row>
    <row r="2279" spans="1:5" x14ac:dyDescent="0.25">
      <c r="A2279" s="8" t="s">
        <v>5464</v>
      </c>
      <c r="B2279" t="s">
        <v>5465</v>
      </c>
      <c r="C2279" t="s">
        <v>2113</v>
      </c>
      <c r="D2279" t="s">
        <v>8008</v>
      </c>
      <c r="E2279" s="8" t="s">
        <v>5463</v>
      </c>
    </row>
    <row r="2280" spans="1:5" x14ac:dyDescent="0.25">
      <c r="A2280" s="8" t="s">
        <v>5466</v>
      </c>
      <c r="B2280" t="s">
        <v>2187</v>
      </c>
      <c r="C2280" t="s">
        <v>2051</v>
      </c>
      <c r="D2280" t="s">
        <v>6620</v>
      </c>
      <c r="E2280" s="8" t="s">
        <v>5467</v>
      </c>
    </row>
    <row r="2281" spans="1:5" x14ac:dyDescent="0.25">
      <c r="A2281" s="8" t="s">
        <v>5468</v>
      </c>
      <c r="B2281" t="s">
        <v>2187</v>
      </c>
      <c r="C2281" t="s">
        <v>2051</v>
      </c>
      <c r="D2281" t="s">
        <v>6716</v>
      </c>
      <c r="E2281" s="8" t="s">
        <v>5469</v>
      </c>
    </row>
    <row r="2282" spans="1:5" x14ac:dyDescent="0.25">
      <c r="A2282" s="8" t="s">
        <v>5470</v>
      </c>
      <c r="B2282" t="s">
        <v>2187</v>
      </c>
      <c r="C2282" t="s">
        <v>2110</v>
      </c>
      <c r="D2282" t="s">
        <v>7697</v>
      </c>
      <c r="E2282" s="8" t="s">
        <v>5471</v>
      </c>
    </row>
    <row r="2283" spans="1:5" x14ac:dyDescent="0.25">
      <c r="A2283" s="8" t="s">
        <v>5472</v>
      </c>
      <c r="B2283" t="s">
        <v>5473</v>
      </c>
      <c r="C2283" t="s">
        <v>2051</v>
      </c>
      <c r="D2283" t="s">
        <v>8009</v>
      </c>
      <c r="E2283" s="8" t="s">
        <v>5474</v>
      </c>
    </row>
    <row r="2284" spans="1:5" x14ac:dyDescent="0.25">
      <c r="A2284" s="8" t="s">
        <v>5475</v>
      </c>
      <c r="B2284" t="s">
        <v>2187</v>
      </c>
      <c r="C2284" t="s">
        <v>2051</v>
      </c>
      <c r="D2284" t="s">
        <v>7697</v>
      </c>
      <c r="E2284" s="8" t="s">
        <v>5476</v>
      </c>
    </row>
    <row r="2285" spans="1:5" x14ac:dyDescent="0.25">
      <c r="A2285" s="8" t="s">
        <v>5477</v>
      </c>
      <c r="B2285" t="s">
        <v>2187</v>
      </c>
      <c r="C2285" t="s">
        <v>2051</v>
      </c>
      <c r="D2285" t="s">
        <v>6620</v>
      </c>
      <c r="E2285" s="8" t="s">
        <v>5478</v>
      </c>
    </row>
    <row r="2286" spans="1:5" x14ac:dyDescent="0.25">
      <c r="A2286" s="8" t="s">
        <v>5479</v>
      </c>
      <c r="B2286" t="s">
        <v>2187</v>
      </c>
      <c r="C2286" t="s">
        <v>2110</v>
      </c>
      <c r="D2286" t="s">
        <v>6620</v>
      </c>
      <c r="E2286" s="8" t="s">
        <v>1320</v>
      </c>
    </row>
    <row r="2287" spans="1:5" x14ac:dyDescent="0.25">
      <c r="A2287" s="8" t="s">
        <v>5480</v>
      </c>
      <c r="B2287" t="s">
        <v>2187</v>
      </c>
      <c r="C2287" t="s">
        <v>2110</v>
      </c>
      <c r="D2287" t="s">
        <v>7697</v>
      </c>
      <c r="E2287" s="8" t="s">
        <v>5481</v>
      </c>
    </row>
    <row r="2288" spans="1:5" x14ac:dyDescent="0.25">
      <c r="A2288" s="8" t="s">
        <v>5482</v>
      </c>
      <c r="B2288" t="s">
        <v>2187</v>
      </c>
      <c r="C2288" t="s">
        <v>2110</v>
      </c>
      <c r="D2288" t="s">
        <v>7697</v>
      </c>
      <c r="E2288" s="8" t="s">
        <v>5483</v>
      </c>
    </row>
    <row r="2289" spans="1:5" x14ac:dyDescent="0.25">
      <c r="A2289" s="8" t="s">
        <v>5484</v>
      </c>
      <c r="B2289" t="s">
        <v>2351</v>
      </c>
      <c r="C2289" t="s">
        <v>2110</v>
      </c>
      <c r="D2289" t="s">
        <v>6597</v>
      </c>
      <c r="E2289" s="8" t="s">
        <v>5485</v>
      </c>
    </row>
    <row r="2290" spans="1:5" x14ac:dyDescent="0.25">
      <c r="A2290" s="8" t="s">
        <v>5486</v>
      </c>
      <c r="B2290" t="s">
        <v>2187</v>
      </c>
      <c r="C2290" t="s">
        <v>2051</v>
      </c>
      <c r="D2290" t="s">
        <v>6620</v>
      </c>
      <c r="E2290" s="8" t="s">
        <v>5487</v>
      </c>
    </row>
    <row r="2291" spans="1:5" x14ac:dyDescent="0.25">
      <c r="A2291" s="8" t="s">
        <v>5488</v>
      </c>
      <c r="B2291" t="s">
        <v>2187</v>
      </c>
      <c r="C2291" t="s">
        <v>2051</v>
      </c>
      <c r="D2291" t="s">
        <v>7697</v>
      </c>
      <c r="E2291" s="8" t="s">
        <v>5489</v>
      </c>
    </row>
    <row r="2292" spans="1:5" x14ac:dyDescent="0.25">
      <c r="A2292" s="8" t="s">
        <v>5490</v>
      </c>
      <c r="B2292" t="s">
        <v>2187</v>
      </c>
      <c r="C2292" t="s">
        <v>2051</v>
      </c>
      <c r="D2292" t="s">
        <v>6620</v>
      </c>
      <c r="E2292" s="8" t="s">
        <v>5491</v>
      </c>
    </row>
    <row r="2293" spans="1:5" x14ac:dyDescent="0.25">
      <c r="A2293" s="8" t="s">
        <v>5492</v>
      </c>
      <c r="B2293" t="s">
        <v>998</v>
      </c>
      <c r="E2293" s="8" t="s">
        <v>1368</v>
      </c>
    </row>
    <row r="2294" spans="1:5" x14ac:dyDescent="0.25">
      <c r="A2294" s="8" t="s">
        <v>5493</v>
      </c>
      <c r="B2294" t="s">
        <v>998</v>
      </c>
      <c r="E2294" s="8" t="s">
        <v>1390</v>
      </c>
    </row>
    <row r="2295" spans="1:5" x14ac:dyDescent="0.25">
      <c r="A2295" s="8" t="s">
        <v>5494</v>
      </c>
      <c r="B2295" t="s">
        <v>998</v>
      </c>
      <c r="E2295" s="8" t="s">
        <v>708</v>
      </c>
    </row>
    <row r="2296" spans="1:5" x14ac:dyDescent="0.25">
      <c r="A2296" s="8" t="s">
        <v>5495</v>
      </c>
      <c r="B2296" t="s">
        <v>998</v>
      </c>
      <c r="E2296" s="8" t="s">
        <v>736</v>
      </c>
    </row>
    <row r="2297" spans="1:5" x14ac:dyDescent="0.25">
      <c r="A2297" s="8" t="s">
        <v>653</v>
      </c>
      <c r="B2297" t="s">
        <v>1336</v>
      </c>
      <c r="C2297" t="s">
        <v>6591</v>
      </c>
      <c r="D2297" t="s">
        <v>8010</v>
      </c>
      <c r="E2297" s="8" t="s">
        <v>1386</v>
      </c>
    </row>
    <row r="2298" spans="1:5" x14ac:dyDescent="0.25">
      <c r="A2298" s="8" t="s">
        <v>1337</v>
      </c>
      <c r="B2298" t="s">
        <v>1338</v>
      </c>
      <c r="C2298" t="s">
        <v>6591</v>
      </c>
      <c r="D2298" t="s">
        <v>8011</v>
      </c>
      <c r="E2298" s="8" t="s">
        <v>1386</v>
      </c>
    </row>
    <row r="2299" spans="1:5" x14ac:dyDescent="0.25">
      <c r="A2299" s="8" t="s">
        <v>1339</v>
      </c>
      <c r="B2299" t="s">
        <v>1341</v>
      </c>
      <c r="C2299" t="s">
        <v>6591</v>
      </c>
      <c r="D2299" t="s">
        <v>8012</v>
      </c>
      <c r="E2299" s="8" t="s">
        <v>1386</v>
      </c>
    </row>
    <row r="2300" spans="1:5" x14ac:dyDescent="0.25">
      <c r="A2300" s="8" t="s">
        <v>1342</v>
      </c>
      <c r="B2300" t="s">
        <v>1343</v>
      </c>
      <c r="C2300" t="s">
        <v>6591</v>
      </c>
      <c r="D2300" t="s">
        <v>6678</v>
      </c>
      <c r="E2300" s="8" t="s">
        <v>1386</v>
      </c>
    </row>
    <row r="2301" spans="1:5" x14ac:dyDescent="0.25">
      <c r="A2301" s="8" t="s">
        <v>1344</v>
      </c>
      <c r="B2301" t="s">
        <v>1345</v>
      </c>
      <c r="C2301" t="s">
        <v>6591</v>
      </c>
      <c r="D2301" t="s">
        <v>8013</v>
      </c>
      <c r="E2301" s="8" t="s">
        <v>934</v>
      </c>
    </row>
    <row r="2302" spans="1:5" x14ac:dyDescent="0.25">
      <c r="A2302" s="8" t="s">
        <v>5496</v>
      </c>
      <c r="B2302" t="s">
        <v>998</v>
      </c>
      <c r="D2302" t="s">
        <v>8014</v>
      </c>
      <c r="E2302" s="8" t="s">
        <v>1386</v>
      </c>
    </row>
    <row r="2303" spans="1:5" x14ac:dyDescent="0.25">
      <c r="A2303" s="8" t="s">
        <v>317</v>
      </c>
      <c r="B2303" t="s">
        <v>998</v>
      </c>
      <c r="C2303" t="s">
        <v>1982</v>
      </c>
      <c r="D2303" t="s">
        <v>7845</v>
      </c>
      <c r="E2303" s="8" t="s">
        <v>1386</v>
      </c>
    </row>
    <row r="2304" spans="1:5" x14ac:dyDescent="0.25">
      <c r="A2304" s="8" t="s">
        <v>5497</v>
      </c>
      <c r="B2304" t="s">
        <v>5498</v>
      </c>
      <c r="C2304" t="s">
        <v>2113</v>
      </c>
      <c r="D2304" t="s">
        <v>8015</v>
      </c>
      <c r="E2304" s="8" t="s">
        <v>1386</v>
      </c>
    </row>
    <row r="2305" spans="1:5" x14ac:dyDescent="0.25">
      <c r="A2305" s="8" t="s">
        <v>5499</v>
      </c>
      <c r="B2305" t="s">
        <v>2475</v>
      </c>
      <c r="C2305" t="s">
        <v>2113</v>
      </c>
      <c r="D2305" t="s">
        <v>6829</v>
      </c>
      <c r="E2305" s="8" t="s">
        <v>1386</v>
      </c>
    </row>
    <row r="2306" spans="1:5" x14ac:dyDescent="0.25">
      <c r="A2306" s="8" t="s">
        <v>5500</v>
      </c>
      <c r="B2306" t="s">
        <v>5501</v>
      </c>
      <c r="C2306" t="s">
        <v>2113</v>
      </c>
      <c r="D2306" t="s">
        <v>8016</v>
      </c>
      <c r="E2306" s="8" t="s">
        <v>1386</v>
      </c>
    </row>
    <row r="2307" spans="1:5" x14ac:dyDescent="0.25">
      <c r="A2307" s="8" t="s">
        <v>5502</v>
      </c>
      <c r="B2307" t="s">
        <v>5503</v>
      </c>
      <c r="C2307" t="s">
        <v>2113</v>
      </c>
      <c r="D2307" t="s">
        <v>6774</v>
      </c>
      <c r="E2307" s="8" t="s">
        <v>1386</v>
      </c>
    </row>
    <row r="2308" spans="1:5" x14ac:dyDescent="0.25">
      <c r="A2308" s="8" t="s">
        <v>5504</v>
      </c>
      <c r="B2308" t="s">
        <v>5505</v>
      </c>
      <c r="C2308" t="s">
        <v>2113</v>
      </c>
      <c r="D2308" t="s">
        <v>7545</v>
      </c>
      <c r="E2308" s="8" t="s">
        <v>1386</v>
      </c>
    </row>
    <row r="2309" spans="1:5" x14ac:dyDescent="0.25">
      <c r="A2309" s="8" t="s">
        <v>5506</v>
      </c>
      <c r="B2309" t="s">
        <v>2277</v>
      </c>
      <c r="C2309" t="s">
        <v>2113</v>
      </c>
      <c r="D2309" t="s">
        <v>6786</v>
      </c>
      <c r="E2309" s="8" t="s">
        <v>1581</v>
      </c>
    </row>
    <row r="2310" spans="1:5" x14ac:dyDescent="0.25">
      <c r="A2310" s="8" t="s">
        <v>5507</v>
      </c>
      <c r="B2310" t="s">
        <v>5508</v>
      </c>
      <c r="C2310" t="s">
        <v>2113</v>
      </c>
      <c r="D2310" t="s">
        <v>8017</v>
      </c>
      <c r="E2310" s="8" t="s">
        <v>1390</v>
      </c>
    </row>
    <row r="2311" spans="1:5" x14ac:dyDescent="0.25">
      <c r="A2311" s="8" t="s">
        <v>5509</v>
      </c>
      <c r="B2311" t="s">
        <v>5510</v>
      </c>
      <c r="C2311" t="s">
        <v>2113</v>
      </c>
      <c r="D2311" t="s">
        <v>6891</v>
      </c>
      <c r="E2311" s="8" t="s">
        <v>1346</v>
      </c>
    </row>
    <row r="2312" spans="1:5" x14ac:dyDescent="0.25">
      <c r="A2312" s="8" t="s">
        <v>5511</v>
      </c>
      <c r="B2312" t="s">
        <v>5512</v>
      </c>
      <c r="C2312" t="s">
        <v>7223</v>
      </c>
      <c r="D2312" t="s">
        <v>6620</v>
      </c>
      <c r="E2312" s="8" t="s">
        <v>1386</v>
      </c>
    </row>
    <row r="2313" spans="1:5" x14ac:dyDescent="0.25">
      <c r="A2313" s="8" t="s">
        <v>5513</v>
      </c>
      <c r="B2313" t="s">
        <v>2239</v>
      </c>
      <c r="C2313" t="s">
        <v>2110</v>
      </c>
      <c r="D2313" t="s">
        <v>6774</v>
      </c>
      <c r="E2313" s="8" t="s">
        <v>1386</v>
      </c>
    </row>
    <row r="2314" spans="1:5" x14ac:dyDescent="0.25">
      <c r="A2314" s="8" t="s">
        <v>5514</v>
      </c>
      <c r="B2314" t="s">
        <v>5515</v>
      </c>
      <c r="C2314" t="s">
        <v>2110</v>
      </c>
      <c r="D2314" t="s">
        <v>8018</v>
      </c>
      <c r="E2314" s="8" t="s">
        <v>1386</v>
      </c>
    </row>
    <row r="2315" spans="1:5" x14ac:dyDescent="0.25">
      <c r="A2315" s="8" t="s">
        <v>5516</v>
      </c>
      <c r="B2315" t="s">
        <v>5517</v>
      </c>
      <c r="C2315" t="s">
        <v>2110</v>
      </c>
      <c r="D2315" t="s">
        <v>8019</v>
      </c>
      <c r="E2315" s="8" t="s">
        <v>1386</v>
      </c>
    </row>
    <row r="2316" spans="1:5" x14ac:dyDescent="0.25">
      <c r="A2316" s="8" t="s">
        <v>5518</v>
      </c>
      <c r="B2316" t="s">
        <v>4203</v>
      </c>
      <c r="C2316" t="s">
        <v>2110</v>
      </c>
      <c r="D2316" t="s">
        <v>7073</v>
      </c>
      <c r="E2316" s="8" t="s">
        <v>1386</v>
      </c>
    </row>
    <row r="2317" spans="1:5" x14ac:dyDescent="0.25">
      <c r="A2317" s="8" t="s">
        <v>5519</v>
      </c>
      <c r="B2317" t="s">
        <v>2187</v>
      </c>
      <c r="C2317" t="s">
        <v>2051</v>
      </c>
      <c r="D2317" t="s">
        <v>8020</v>
      </c>
      <c r="E2317" s="8" t="s">
        <v>5520</v>
      </c>
    </row>
    <row r="2318" spans="1:5" x14ac:dyDescent="0.25">
      <c r="A2318" s="8" t="s">
        <v>5521</v>
      </c>
      <c r="B2318" t="s">
        <v>4244</v>
      </c>
      <c r="C2318" t="s">
        <v>2051</v>
      </c>
      <c r="D2318" t="s">
        <v>7326</v>
      </c>
      <c r="E2318" s="8" t="s">
        <v>732</v>
      </c>
    </row>
    <row r="2319" spans="1:5" x14ac:dyDescent="0.25">
      <c r="A2319" s="8" t="s">
        <v>5522</v>
      </c>
      <c r="B2319" t="s">
        <v>5523</v>
      </c>
      <c r="C2319" t="s">
        <v>2051</v>
      </c>
      <c r="D2319" t="s">
        <v>8021</v>
      </c>
      <c r="E2319" s="8" t="s">
        <v>732</v>
      </c>
    </row>
    <row r="2320" spans="1:5" x14ac:dyDescent="0.25">
      <c r="A2320" s="8" t="s">
        <v>1347</v>
      </c>
      <c r="B2320" t="s">
        <v>1348</v>
      </c>
      <c r="C2320" t="s">
        <v>6591</v>
      </c>
      <c r="D2320" t="s">
        <v>8022</v>
      </c>
      <c r="E2320" s="8" t="s">
        <v>1386</v>
      </c>
    </row>
    <row r="2321" spans="1:5" x14ac:dyDescent="0.25">
      <c r="A2321" s="8" t="s">
        <v>5524</v>
      </c>
      <c r="B2321" t="s">
        <v>2321</v>
      </c>
      <c r="C2321" t="s">
        <v>2110</v>
      </c>
      <c r="D2321" t="s">
        <v>6786</v>
      </c>
      <c r="E2321" s="8" t="s">
        <v>1581</v>
      </c>
    </row>
    <row r="2322" spans="1:5" x14ac:dyDescent="0.25">
      <c r="A2322" s="8" t="s">
        <v>5525</v>
      </c>
      <c r="B2322" t="s">
        <v>5440</v>
      </c>
      <c r="C2322" t="s">
        <v>2113</v>
      </c>
      <c r="D2322" t="s">
        <v>8001</v>
      </c>
      <c r="E2322" s="8" t="s">
        <v>1390</v>
      </c>
    </row>
    <row r="2323" spans="1:5" x14ac:dyDescent="0.25">
      <c r="A2323" s="8" t="s">
        <v>5526</v>
      </c>
      <c r="B2323" t="s">
        <v>3459</v>
      </c>
      <c r="C2323" t="s">
        <v>2113</v>
      </c>
      <c r="D2323" t="s">
        <v>6620</v>
      </c>
      <c r="E2323" s="8" t="s">
        <v>726</v>
      </c>
    </row>
    <row r="2324" spans="1:5" x14ac:dyDescent="0.25">
      <c r="A2324" s="8" t="s">
        <v>5527</v>
      </c>
      <c r="B2324" t="s">
        <v>5528</v>
      </c>
      <c r="C2324" t="s">
        <v>2113</v>
      </c>
      <c r="D2324" t="s">
        <v>8018</v>
      </c>
      <c r="E2324" s="8" t="s">
        <v>1386</v>
      </c>
    </row>
    <row r="2325" spans="1:5" x14ac:dyDescent="0.25">
      <c r="A2325" s="8" t="s">
        <v>1349</v>
      </c>
      <c r="B2325" t="s">
        <v>1350</v>
      </c>
      <c r="C2325" t="s">
        <v>6692</v>
      </c>
      <c r="D2325" t="s">
        <v>8023</v>
      </c>
      <c r="E2325" s="8" t="s">
        <v>1581</v>
      </c>
    </row>
    <row r="2326" spans="1:5" x14ac:dyDescent="0.25">
      <c r="A2326" s="8" t="s">
        <v>1351</v>
      </c>
      <c r="B2326" t="s">
        <v>1352</v>
      </c>
      <c r="C2326" t="s">
        <v>6692</v>
      </c>
      <c r="D2326" t="s">
        <v>8024</v>
      </c>
      <c r="E2326" s="8" t="s">
        <v>1386</v>
      </c>
    </row>
    <row r="2327" spans="1:5" x14ac:dyDescent="0.25">
      <c r="A2327" s="8" t="s">
        <v>1353</v>
      </c>
      <c r="B2327" t="s">
        <v>459</v>
      </c>
      <c r="C2327" t="s">
        <v>8025</v>
      </c>
      <c r="D2327" t="s">
        <v>8026</v>
      </c>
      <c r="E2327" s="8" t="s">
        <v>1390</v>
      </c>
    </row>
    <row r="2328" spans="1:5" x14ac:dyDescent="0.25">
      <c r="A2328" s="8" t="s">
        <v>1354</v>
      </c>
      <c r="B2328" t="s">
        <v>1355</v>
      </c>
      <c r="C2328" t="s">
        <v>6591</v>
      </c>
      <c r="D2328" t="s">
        <v>8027</v>
      </c>
      <c r="E2328" s="8" t="s">
        <v>1386</v>
      </c>
    </row>
    <row r="2329" spans="1:5" x14ac:dyDescent="0.25">
      <c r="A2329" s="8" t="s">
        <v>1356</v>
      </c>
      <c r="B2329" t="s">
        <v>1357</v>
      </c>
      <c r="C2329" t="s">
        <v>6591</v>
      </c>
      <c r="D2329" t="s">
        <v>8028</v>
      </c>
      <c r="E2329" s="8" t="s">
        <v>626</v>
      </c>
    </row>
    <row r="2330" spans="1:5" x14ac:dyDescent="0.25">
      <c r="A2330" s="8" t="s">
        <v>1358</v>
      </c>
      <c r="B2330" t="s">
        <v>1359</v>
      </c>
      <c r="C2330" t="s">
        <v>6591</v>
      </c>
      <c r="D2330" t="s">
        <v>8029</v>
      </c>
      <c r="E2330" s="8" t="s">
        <v>722</v>
      </c>
    </row>
    <row r="2331" spans="1:5" x14ac:dyDescent="0.25">
      <c r="A2331" s="8" t="s">
        <v>1360</v>
      </c>
      <c r="B2331" t="s">
        <v>1361</v>
      </c>
      <c r="C2331" t="s">
        <v>6591</v>
      </c>
      <c r="D2331" t="s">
        <v>8030</v>
      </c>
      <c r="E2331" s="8" t="s">
        <v>935</v>
      </c>
    </row>
    <row r="2332" spans="1:5" x14ac:dyDescent="0.25">
      <c r="A2332" s="8" t="s">
        <v>1362</v>
      </c>
      <c r="B2332" t="s">
        <v>1363</v>
      </c>
      <c r="C2332" t="s">
        <v>6591</v>
      </c>
      <c r="D2332" t="s">
        <v>8031</v>
      </c>
      <c r="E2332" s="8" t="s">
        <v>651</v>
      </c>
    </row>
    <row r="2333" spans="1:5" x14ac:dyDescent="0.25">
      <c r="A2333" s="8" t="s">
        <v>1364</v>
      </c>
      <c r="B2333" t="s">
        <v>998</v>
      </c>
      <c r="C2333" t="s">
        <v>7483</v>
      </c>
      <c r="D2333" t="s">
        <v>8032</v>
      </c>
      <c r="E2333" s="8" t="s">
        <v>1365</v>
      </c>
    </row>
    <row r="2334" spans="1:5" x14ac:dyDescent="0.25">
      <c r="A2334" s="8" t="s">
        <v>5529</v>
      </c>
      <c r="B2334" t="s">
        <v>2187</v>
      </c>
      <c r="C2334" t="s">
        <v>2110</v>
      </c>
      <c r="D2334" t="s">
        <v>8033</v>
      </c>
      <c r="E2334" s="8" t="s">
        <v>5530</v>
      </c>
    </row>
    <row r="2335" spans="1:5" x14ac:dyDescent="0.25">
      <c r="A2335" s="8" t="s">
        <v>5531</v>
      </c>
      <c r="B2335" t="s">
        <v>2187</v>
      </c>
      <c r="C2335" t="s">
        <v>2110</v>
      </c>
      <c r="D2335" t="s">
        <v>6620</v>
      </c>
      <c r="E2335" s="8" t="s">
        <v>726</v>
      </c>
    </row>
    <row r="2336" spans="1:5" x14ac:dyDescent="0.25">
      <c r="A2336" s="8" t="s">
        <v>5532</v>
      </c>
      <c r="B2336" t="s">
        <v>2187</v>
      </c>
      <c r="C2336" t="s">
        <v>2113</v>
      </c>
      <c r="D2336" t="s">
        <v>7697</v>
      </c>
      <c r="E2336" s="8" t="s">
        <v>5533</v>
      </c>
    </row>
    <row r="2337" spans="1:5" x14ac:dyDescent="0.25">
      <c r="A2337" s="8" t="s">
        <v>5534</v>
      </c>
      <c r="B2337" t="s">
        <v>2187</v>
      </c>
      <c r="C2337" t="s">
        <v>2051</v>
      </c>
      <c r="D2337" t="s">
        <v>8034</v>
      </c>
      <c r="E2337" s="8" t="s">
        <v>5535</v>
      </c>
    </row>
    <row r="2338" spans="1:5" x14ac:dyDescent="0.25">
      <c r="A2338" s="8" t="s">
        <v>5536</v>
      </c>
      <c r="B2338" t="s">
        <v>2187</v>
      </c>
      <c r="C2338" t="s">
        <v>2051</v>
      </c>
      <c r="D2338" t="s">
        <v>8035</v>
      </c>
      <c r="E2338" s="8" t="s">
        <v>5537</v>
      </c>
    </row>
    <row r="2339" spans="1:5" x14ac:dyDescent="0.25">
      <c r="A2339" s="8" t="s">
        <v>5538</v>
      </c>
      <c r="B2339" t="s">
        <v>2248</v>
      </c>
      <c r="C2339" t="s">
        <v>2110</v>
      </c>
      <c r="D2339" t="s">
        <v>6776</v>
      </c>
      <c r="E2339" s="8" t="s">
        <v>1386</v>
      </c>
    </row>
    <row r="2340" spans="1:5" x14ac:dyDescent="0.25">
      <c r="A2340" s="8" t="s">
        <v>991</v>
      </c>
      <c r="B2340" t="s">
        <v>458</v>
      </c>
      <c r="C2340" t="s">
        <v>5539</v>
      </c>
      <c r="D2340" t="s">
        <v>6620</v>
      </c>
      <c r="E2340" s="8" t="s">
        <v>1386</v>
      </c>
    </row>
    <row r="2341" spans="1:5" x14ac:dyDescent="0.25">
      <c r="A2341" s="8" t="s">
        <v>5540</v>
      </c>
      <c r="B2341" t="s">
        <v>2187</v>
      </c>
      <c r="C2341" t="s">
        <v>2051</v>
      </c>
      <c r="D2341" t="s">
        <v>7697</v>
      </c>
      <c r="E2341" s="8" t="s">
        <v>5541</v>
      </c>
    </row>
    <row r="2342" spans="1:5" x14ac:dyDescent="0.25">
      <c r="A2342" s="8" t="s">
        <v>1366</v>
      </c>
      <c r="B2342" t="s">
        <v>678</v>
      </c>
      <c r="C2342" t="s">
        <v>6699</v>
      </c>
      <c r="D2342" t="s">
        <v>7887</v>
      </c>
      <c r="E2342" s="8" t="s">
        <v>1433</v>
      </c>
    </row>
    <row r="2343" spans="1:5" x14ac:dyDescent="0.25">
      <c r="A2343" s="8" t="s">
        <v>679</v>
      </c>
      <c r="B2343" t="s">
        <v>680</v>
      </c>
      <c r="C2343" t="s">
        <v>6692</v>
      </c>
      <c r="D2343" t="s">
        <v>8036</v>
      </c>
      <c r="E2343" s="8" t="s">
        <v>1386</v>
      </c>
    </row>
    <row r="2344" spans="1:5" x14ac:dyDescent="0.25">
      <c r="A2344" s="8" t="s">
        <v>5542</v>
      </c>
      <c r="B2344" t="s">
        <v>2277</v>
      </c>
      <c r="C2344" t="s">
        <v>2113</v>
      </c>
      <c r="D2344" t="s">
        <v>6786</v>
      </c>
      <c r="E2344" s="8" t="s">
        <v>1379</v>
      </c>
    </row>
    <row r="2345" spans="1:5" x14ac:dyDescent="0.25">
      <c r="A2345" s="8" t="s">
        <v>5543</v>
      </c>
      <c r="B2345" t="s">
        <v>3085</v>
      </c>
      <c r="C2345" t="s">
        <v>2113</v>
      </c>
      <c r="D2345" t="s">
        <v>7043</v>
      </c>
      <c r="E2345" s="8" t="s">
        <v>648</v>
      </c>
    </row>
    <row r="2346" spans="1:5" x14ac:dyDescent="0.25">
      <c r="A2346" s="8" t="s">
        <v>5544</v>
      </c>
      <c r="B2346" t="s">
        <v>5545</v>
      </c>
      <c r="C2346" t="s">
        <v>2113</v>
      </c>
      <c r="D2346" t="s">
        <v>8037</v>
      </c>
      <c r="E2346" s="8" t="s">
        <v>1386</v>
      </c>
    </row>
    <row r="2347" spans="1:5" x14ac:dyDescent="0.25">
      <c r="A2347" s="8" t="s">
        <v>5546</v>
      </c>
      <c r="B2347" t="s">
        <v>5547</v>
      </c>
      <c r="C2347" t="s">
        <v>2051</v>
      </c>
      <c r="D2347" t="s">
        <v>8038</v>
      </c>
      <c r="E2347" s="8" t="s">
        <v>651</v>
      </c>
    </row>
    <row r="2348" spans="1:5" x14ac:dyDescent="0.25">
      <c r="A2348" s="8" t="s">
        <v>681</v>
      </c>
      <c r="B2348" t="s">
        <v>682</v>
      </c>
      <c r="C2348" t="s">
        <v>6591</v>
      </c>
      <c r="D2348" t="s">
        <v>6774</v>
      </c>
      <c r="E2348" s="8" t="s">
        <v>1386</v>
      </c>
    </row>
    <row r="2349" spans="1:5" x14ac:dyDescent="0.25">
      <c r="A2349" s="8" t="s">
        <v>683</v>
      </c>
      <c r="B2349" t="s">
        <v>318</v>
      </c>
      <c r="C2349" t="s">
        <v>6591</v>
      </c>
      <c r="D2349" t="s">
        <v>8039</v>
      </c>
      <c r="E2349" s="8" t="s">
        <v>1386</v>
      </c>
    </row>
    <row r="2350" spans="1:5" x14ac:dyDescent="0.25">
      <c r="A2350" s="8" t="s">
        <v>684</v>
      </c>
      <c r="B2350" t="s">
        <v>685</v>
      </c>
      <c r="C2350" t="s">
        <v>6591</v>
      </c>
      <c r="D2350" t="s">
        <v>8040</v>
      </c>
      <c r="E2350" s="8" t="s">
        <v>932</v>
      </c>
    </row>
    <row r="2351" spans="1:5" x14ac:dyDescent="0.25">
      <c r="A2351" s="8" t="s">
        <v>686</v>
      </c>
      <c r="B2351" t="s">
        <v>687</v>
      </c>
      <c r="C2351" t="s">
        <v>6591</v>
      </c>
      <c r="D2351" t="s">
        <v>8041</v>
      </c>
      <c r="E2351" s="8" t="s">
        <v>732</v>
      </c>
    </row>
    <row r="2352" spans="1:5" x14ac:dyDescent="0.25">
      <c r="A2352" s="8" t="s">
        <v>5548</v>
      </c>
      <c r="B2352" t="s">
        <v>2187</v>
      </c>
      <c r="C2352" t="s">
        <v>2051</v>
      </c>
      <c r="D2352" t="s">
        <v>8042</v>
      </c>
      <c r="E2352" s="8" t="s">
        <v>5549</v>
      </c>
    </row>
    <row r="2353" spans="1:5" x14ac:dyDescent="0.25">
      <c r="A2353" s="8" t="s">
        <v>5550</v>
      </c>
      <c r="B2353" t="s">
        <v>2187</v>
      </c>
      <c r="C2353" t="s">
        <v>2051</v>
      </c>
      <c r="D2353" t="s">
        <v>8043</v>
      </c>
      <c r="E2353" s="8" t="s">
        <v>5551</v>
      </c>
    </row>
    <row r="2354" spans="1:5" x14ac:dyDescent="0.25">
      <c r="A2354" s="8" t="s">
        <v>5552</v>
      </c>
      <c r="B2354" t="s">
        <v>5553</v>
      </c>
      <c r="C2354" t="s">
        <v>2110</v>
      </c>
      <c r="D2354" t="s">
        <v>8044</v>
      </c>
      <c r="E2354" s="8" t="s">
        <v>528</v>
      </c>
    </row>
    <row r="2355" spans="1:5" x14ac:dyDescent="0.25">
      <c r="A2355" s="8" t="s">
        <v>5554</v>
      </c>
      <c r="B2355" t="s">
        <v>2187</v>
      </c>
      <c r="C2355" t="s">
        <v>2110</v>
      </c>
      <c r="D2355" t="s">
        <v>7965</v>
      </c>
      <c r="E2355" s="8" t="s">
        <v>5555</v>
      </c>
    </row>
    <row r="2356" spans="1:5" x14ac:dyDescent="0.25">
      <c r="A2356" s="8" t="s">
        <v>5556</v>
      </c>
      <c r="B2356" t="s">
        <v>2158</v>
      </c>
      <c r="C2356" t="s">
        <v>2051</v>
      </c>
      <c r="D2356" t="s">
        <v>8045</v>
      </c>
      <c r="E2356" s="8" t="s">
        <v>5557</v>
      </c>
    </row>
    <row r="2357" spans="1:5" x14ac:dyDescent="0.25">
      <c r="A2357" s="8" t="s">
        <v>5558</v>
      </c>
      <c r="B2357" t="s">
        <v>5559</v>
      </c>
      <c r="C2357" t="s">
        <v>2110</v>
      </c>
      <c r="D2357" t="s">
        <v>8016</v>
      </c>
      <c r="E2357" s="8" t="s">
        <v>1386</v>
      </c>
    </row>
    <row r="2358" spans="1:5" x14ac:dyDescent="0.25">
      <c r="A2358" s="8" t="s">
        <v>5560</v>
      </c>
      <c r="B2358" t="s">
        <v>3459</v>
      </c>
      <c r="C2358" t="s">
        <v>2113</v>
      </c>
      <c r="D2358" t="s">
        <v>8046</v>
      </c>
      <c r="E2358" s="8" t="s">
        <v>5460</v>
      </c>
    </row>
    <row r="2359" spans="1:5" x14ac:dyDescent="0.25">
      <c r="A2359" s="8" t="s">
        <v>5561</v>
      </c>
      <c r="B2359" t="s">
        <v>2187</v>
      </c>
      <c r="C2359" t="s">
        <v>2051</v>
      </c>
      <c r="D2359" t="s">
        <v>8047</v>
      </c>
      <c r="E2359" s="8" t="s">
        <v>5562</v>
      </c>
    </row>
    <row r="2360" spans="1:5" x14ac:dyDescent="0.25">
      <c r="A2360" s="8" t="s">
        <v>688</v>
      </c>
      <c r="B2360" t="s">
        <v>689</v>
      </c>
      <c r="C2360" t="s">
        <v>6692</v>
      </c>
      <c r="D2360" t="s">
        <v>8048</v>
      </c>
      <c r="E2360" s="8" t="s">
        <v>1386</v>
      </c>
    </row>
    <row r="2361" spans="1:5" x14ac:dyDescent="0.25">
      <c r="A2361" s="8" t="s">
        <v>690</v>
      </c>
      <c r="B2361" t="s">
        <v>691</v>
      </c>
      <c r="C2361" t="s">
        <v>6692</v>
      </c>
      <c r="D2361" t="s">
        <v>8049</v>
      </c>
      <c r="E2361" s="8" t="s">
        <v>732</v>
      </c>
    </row>
    <row r="2362" spans="1:5" x14ac:dyDescent="0.25">
      <c r="A2362" s="8" t="s">
        <v>5563</v>
      </c>
      <c r="B2362" t="s">
        <v>998</v>
      </c>
      <c r="E2362" s="8" t="s">
        <v>1379</v>
      </c>
    </row>
    <row r="2363" spans="1:5" x14ac:dyDescent="0.25">
      <c r="A2363" s="8" t="s">
        <v>5564</v>
      </c>
      <c r="B2363" t="s">
        <v>2187</v>
      </c>
      <c r="C2363" t="s">
        <v>2051</v>
      </c>
      <c r="D2363" t="s">
        <v>8050</v>
      </c>
      <c r="E2363" s="8" t="s">
        <v>1331</v>
      </c>
    </row>
    <row r="2364" spans="1:5" x14ac:dyDescent="0.25">
      <c r="A2364" s="8" t="s">
        <v>5565</v>
      </c>
      <c r="B2364" t="s">
        <v>3614</v>
      </c>
      <c r="C2364" t="s">
        <v>2051</v>
      </c>
      <c r="D2364" t="s">
        <v>8051</v>
      </c>
      <c r="E2364" s="8" t="s">
        <v>5566</v>
      </c>
    </row>
    <row r="2365" spans="1:5" x14ac:dyDescent="0.25">
      <c r="A2365" s="8" t="s">
        <v>5567</v>
      </c>
      <c r="B2365" t="s">
        <v>2187</v>
      </c>
      <c r="C2365" t="s">
        <v>2051</v>
      </c>
      <c r="D2365" t="s">
        <v>6620</v>
      </c>
      <c r="E2365" s="8" t="s">
        <v>5568</v>
      </c>
    </row>
    <row r="2366" spans="1:5" x14ac:dyDescent="0.25">
      <c r="A2366" s="8" t="s">
        <v>5569</v>
      </c>
      <c r="B2366" t="s">
        <v>2187</v>
      </c>
      <c r="C2366" t="s">
        <v>2051</v>
      </c>
      <c r="D2366" t="s">
        <v>6620</v>
      </c>
      <c r="E2366" s="8" t="s">
        <v>5570</v>
      </c>
    </row>
    <row r="2367" spans="1:5" x14ac:dyDescent="0.25">
      <c r="A2367" s="8" t="s">
        <v>5571</v>
      </c>
      <c r="B2367" t="s">
        <v>4154</v>
      </c>
      <c r="C2367" t="s">
        <v>2110</v>
      </c>
      <c r="D2367" t="s">
        <v>7551</v>
      </c>
      <c r="E2367" s="8" t="s">
        <v>5572</v>
      </c>
    </row>
    <row r="2368" spans="1:5" x14ac:dyDescent="0.25">
      <c r="A2368" s="8" t="s">
        <v>5573</v>
      </c>
      <c r="B2368" t="s">
        <v>5574</v>
      </c>
      <c r="C2368" t="s">
        <v>2051</v>
      </c>
      <c r="D2368" t="s">
        <v>8052</v>
      </c>
      <c r="E2368" s="8" t="s">
        <v>5575</v>
      </c>
    </row>
    <row r="2369" spans="1:5" x14ac:dyDescent="0.25">
      <c r="A2369" s="8" t="s">
        <v>5576</v>
      </c>
      <c r="B2369" t="s">
        <v>2187</v>
      </c>
      <c r="C2369" t="s">
        <v>2051</v>
      </c>
      <c r="D2369" t="s">
        <v>7697</v>
      </c>
      <c r="E2369" s="8" t="s">
        <v>5577</v>
      </c>
    </row>
    <row r="2370" spans="1:5" x14ac:dyDescent="0.25">
      <c r="A2370" s="8" t="s">
        <v>5578</v>
      </c>
      <c r="B2370" t="s">
        <v>2187</v>
      </c>
      <c r="C2370" t="s">
        <v>2051</v>
      </c>
      <c r="D2370" t="s">
        <v>6746</v>
      </c>
      <c r="E2370" s="8" t="s">
        <v>5579</v>
      </c>
    </row>
    <row r="2371" spans="1:5" x14ac:dyDescent="0.25">
      <c r="A2371" s="8" t="s">
        <v>5580</v>
      </c>
      <c r="B2371" t="s">
        <v>2187</v>
      </c>
      <c r="C2371" t="s">
        <v>2051</v>
      </c>
      <c r="D2371" t="s">
        <v>7697</v>
      </c>
      <c r="E2371" s="8" t="s">
        <v>5581</v>
      </c>
    </row>
    <row r="2372" spans="1:5" x14ac:dyDescent="0.25">
      <c r="A2372" s="8" t="s">
        <v>5582</v>
      </c>
      <c r="B2372" t="s">
        <v>2187</v>
      </c>
      <c r="C2372" t="s">
        <v>2051</v>
      </c>
      <c r="D2372" t="s">
        <v>6620</v>
      </c>
      <c r="E2372" s="8" t="s">
        <v>5583</v>
      </c>
    </row>
    <row r="2373" spans="1:5" x14ac:dyDescent="0.25">
      <c r="A2373" s="8" t="s">
        <v>5584</v>
      </c>
      <c r="B2373" t="s">
        <v>2187</v>
      </c>
      <c r="C2373" t="s">
        <v>2113</v>
      </c>
      <c r="D2373" t="s">
        <v>7697</v>
      </c>
      <c r="E2373" s="8" t="s">
        <v>5585</v>
      </c>
    </row>
    <row r="2374" spans="1:5" x14ac:dyDescent="0.25">
      <c r="A2374" s="8" t="s">
        <v>5586</v>
      </c>
      <c r="B2374" t="s">
        <v>5587</v>
      </c>
      <c r="C2374" t="s">
        <v>2051</v>
      </c>
      <c r="D2374" t="s">
        <v>8053</v>
      </c>
      <c r="E2374" s="8" t="s">
        <v>1386</v>
      </c>
    </row>
    <row r="2375" spans="1:5" x14ac:dyDescent="0.25">
      <c r="A2375" s="8" t="s">
        <v>5588</v>
      </c>
      <c r="B2375" t="s">
        <v>5589</v>
      </c>
      <c r="C2375" t="s">
        <v>2110</v>
      </c>
      <c r="D2375" t="s">
        <v>8054</v>
      </c>
      <c r="E2375" s="8" t="s">
        <v>1386</v>
      </c>
    </row>
    <row r="2376" spans="1:5" x14ac:dyDescent="0.25">
      <c r="A2376" s="8" t="s">
        <v>5590</v>
      </c>
      <c r="B2376" t="s">
        <v>2187</v>
      </c>
      <c r="C2376" t="s">
        <v>2110</v>
      </c>
      <c r="D2376" t="s">
        <v>7697</v>
      </c>
      <c r="E2376" s="8" t="s">
        <v>5591</v>
      </c>
    </row>
    <row r="2377" spans="1:5" x14ac:dyDescent="0.25">
      <c r="A2377" s="8" t="s">
        <v>5592</v>
      </c>
      <c r="B2377" t="s">
        <v>2187</v>
      </c>
      <c r="C2377" t="s">
        <v>2051</v>
      </c>
      <c r="D2377" t="s">
        <v>8055</v>
      </c>
      <c r="E2377" s="8" t="s">
        <v>5593</v>
      </c>
    </row>
    <row r="2378" spans="1:5" x14ac:dyDescent="0.25">
      <c r="A2378" s="8" t="s">
        <v>5594</v>
      </c>
      <c r="B2378" t="s">
        <v>5595</v>
      </c>
      <c r="C2378" t="s">
        <v>2110</v>
      </c>
      <c r="D2378" t="s">
        <v>8056</v>
      </c>
      <c r="E2378" s="8" t="s">
        <v>5596</v>
      </c>
    </row>
    <row r="2379" spans="1:5" x14ac:dyDescent="0.25">
      <c r="A2379" s="8" t="s">
        <v>5597</v>
      </c>
      <c r="B2379" t="s">
        <v>2187</v>
      </c>
      <c r="C2379" t="s">
        <v>2051</v>
      </c>
      <c r="D2379" t="s">
        <v>8057</v>
      </c>
      <c r="E2379" s="8" t="s">
        <v>5598</v>
      </c>
    </row>
    <row r="2380" spans="1:5" x14ac:dyDescent="0.25">
      <c r="A2380" s="8" t="s">
        <v>5599</v>
      </c>
      <c r="B2380" t="s">
        <v>2187</v>
      </c>
      <c r="C2380" t="s">
        <v>2051</v>
      </c>
      <c r="D2380" t="s">
        <v>8058</v>
      </c>
      <c r="E2380" s="8" t="s">
        <v>5600</v>
      </c>
    </row>
    <row r="2381" spans="1:5" x14ac:dyDescent="0.25">
      <c r="A2381" s="8" t="s">
        <v>5601</v>
      </c>
      <c r="B2381" t="s">
        <v>2150</v>
      </c>
      <c r="C2381" t="s">
        <v>2110</v>
      </c>
      <c r="D2381" t="s">
        <v>8059</v>
      </c>
      <c r="E2381" s="8" t="s">
        <v>5602</v>
      </c>
    </row>
    <row r="2382" spans="1:5" x14ac:dyDescent="0.25">
      <c r="A2382" s="8" t="s">
        <v>5603</v>
      </c>
      <c r="B2382" t="s">
        <v>4228</v>
      </c>
      <c r="C2382" t="s">
        <v>2051</v>
      </c>
      <c r="D2382" t="s">
        <v>7569</v>
      </c>
      <c r="E2382" s="8" t="s">
        <v>5604</v>
      </c>
    </row>
    <row r="2383" spans="1:5" x14ac:dyDescent="0.25">
      <c r="A2383" s="8" t="s">
        <v>5605</v>
      </c>
      <c r="B2383" t="s">
        <v>2187</v>
      </c>
      <c r="C2383" t="s">
        <v>2051</v>
      </c>
      <c r="D2383" t="s">
        <v>6620</v>
      </c>
      <c r="E2383" s="8" t="s">
        <v>623</v>
      </c>
    </row>
    <row r="2384" spans="1:5" x14ac:dyDescent="0.25">
      <c r="A2384" s="8" t="s">
        <v>5606</v>
      </c>
      <c r="B2384" t="s">
        <v>2187</v>
      </c>
      <c r="C2384" t="s">
        <v>2110</v>
      </c>
      <c r="D2384" t="s">
        <v>7697</v>
      </c>
      <c r="E2384" s="8" t="s">
        <v>5607</v>
      </c>
    </row>
    <row r="2385" spans="1:5" x14ac:dyDescent="0.25">
      <c r="A2385" s="8" t="s">
        <v>5608</v>
      </c>
      <c r="B2385" t="s">
        <v>5609</v>
      </c>
      <c r="C2385" t="s">
        <v>6646</v>
      </c>
      <c r="D2385" t="s">
        <v>7676</v>
      </c>
      <c r="E2385" s="8" t="s">
        <v>1386</v>
      </c>
    </row>
    <row r="2386" spans="1:5" x14ac:dyDescent="0.25">
      <c r="A2386" s="8" t="s">
        <v>692</v>
      </c>
      <c r="B2386" t="s">
        <v>694</v>
      </c>
      <c r="C2386" t="s">
        <v>6591</v>
      </c>
      <c r="D2386" t="s">
        <v>6621</v>
      </c>
      <c r="E2386" s="8" t="s">
        <v>693</v>
      </c>
    </row>
    <row r="2387" spans="1:5" x14ac:dyDescent="0.25">
      <c r="A2387" s="8" t="s">
        <v>695</v>
      </c>
      <c r="B2387" t="s">
        <v>696</v>
      </c>
      <c r="C2387" t="s">
        <v>6591</v>
      </c>
      <c r="D2387" t="s">
        <v>7507</v>
      </c>
      <c r="E2387" s="8" t="s">
        <v>1640</v>
      </c>
    </row>
    <row r="2388" spans="1:5" x14ac:dyDescent="0.25">
      <c r="A2388" s="8" t="s">
        <v>697</v>
      </c>
      <c r="B2388" t="s">
        <v>698</v>
      </c>
      <c r="C2388" t="s">
        <v>6591</v>
      </c>
      <c r="D2388" t="s">
        <v>8060</v>
      </c>
      <c r="E2388" s="8" t="s">
        <v>714</v>
      </c>
    </row>
    <row r="2389" spans="1:5" x14ac:dyDescent="0.25">
      <c r="A2389" s="8" t="s">
        <v>5610</v>
      </c>
      <c r="B2389" t="s">
        <v>3459</v>
      </c>
      <c r="C2389" t="s">
        <v>2113</v>
      </c>
      <c r="D2389" t="s">
        <v>6620</v>
      </c>
      <c r="E2389" s="8" t="s">
        <v>1395</v>
      </c>
    </row>
    <row r="2390" spans="1:5" x14ac:dyDescent="0.25">
      <c r="A2390" s="8" t="s">
        <v>5611</v>
      </c>
      <c r="B2390" t="s">
        <v>5612</v>
      </c>
      <c r="C2390" t="s">
        <v>2113</v>
      </c>
      <c r="D2390" t="s">
        <v>8061</v>
      </c>
      <c r="E2390" s="8" t="s">
        <v>739</v>
      </c>
    </row>
    <row r="2391" spans="1:5" x14ac:dyDescent="0.25">
      <c r="A2391" s="8" t="s">
        <v>5613</v>
      </c>
      <c r="B2391" t="s">
        <v>5614</v>
      </c>
      <c r="C2391" t="s">
        <v>2113</v>
      </c>
      <c r="D2391" t="s">
        <v>7019</v>
      </c>
      <c r="E2391" s="8" t="s">
        <v>1386</v>
      </c>
    </row>
    <row r="2392" spans="1:5" x14ac:dyDescent="0.25">
      <c r="A2392" s="8" t="s">
        <v>5615</v>
      </c>
      <c r="B2392" t="s">
        <v>5616</v>
      </c>
      <c r="C2392" t="s">
        <v>2113</v>
      </c>
      <c r="D2392" t="s">
        <v>8062</v>
      </c>
      <c r="E2392" s="8" t="s">
        <v>1386</v>
      </c>
    </row>
    <row r="2393" spans="1:5" x14ac:dyDescent="0.25">
      <c r="A2393" s="8" t="s">
        <v>5617</v>
      </c>
      <c r="B2393" t="s">
        <v>5618</v>
      </c>
      <c r="C2393" t="s">
        <v>2110</v>
      </c>
      <c r="D2393" t="s">
        <v>8063</v>
      </c>
      <c r="E2393" s="8" t="s">
        <v>1386</v>
      </c>
    </row>
    <row r="2394" spans="1:5" x14ac:dyDescent="0.25">
      <c r="A2394" s="8" t="s">
        <v>5619</v>
      </c>
      <c r="B2394" t="s">
        <v>5620</v>
      </c>
      <c r="C2394" t="s">
        <v>2110</v>
      </c>
      <c r="D2394" t="s">
        <v>8064</v>
      </c>
      <c r="E2394" s="8" t="s">
        <v>1386</v>
      </c>
    </row>
    <row r="2395" spans="1:5" x14ac:dyDescent="0.25">
      <c r="A2395" s="8" t="s">
        <v>5621</v>
      </c>
      <c r="B2395" t="s">
        <v>4466</v>
      </c>
      <c r="C2395" t="s">
        <v>2110</v>
      </c>
      <c r="D2395" t="s">
        <v>8065</v>
      </c>
      <c r="E2395" s="8" t="s">
        <v>1581</v>
      </c>
    </row>
    <row r="2396" spans="1:5" x14ac:dyDescent="0.25">
      <c r="A2396" s="8" t="s">
        <v>5622</v>
      </c>
      <c r="B2396" t="s">
        <v>5623</v>
      </c>
      <c r="C2396" t="s">
        <v>2051</v>
      </c>
      <c r="D2396" t="s">
        <v>8066</v>
      </c>
      <c r="E2396" s="8" t="s">
        <v>5624</v>
      </c>
    </row>
    <row r="2397" spans="1:5" x14ac:dyDescent="0.25">
      <c r="A2397" s="8" t="s">
        <v>5625</v>
      </c>
      <c r="B2397" t="s">
        <v>2187</v>
      </c>
      <c r="C2397" t="s">
        <v>2051</v>
      </c>
      <c r="D2397" t="s">
        <v>6779</v>
      </c>
      <c r="E2397" s="8" t="s">
        <v>5626</v>
      </c>
    </row>
    <row r="2398" spans="1:5" x14ac:dyDescent="0.25">
      <c r="A2398" s="8" t="s">
        <v>5627</v>
      </c>
      <c r="B2398" t="s">
        <v>2187</v>
      </c>
      <c r="C2398" t="s">
        <v>2051</v>
      </c>
      <c r="D2398" t="s">
        <v>8067</v>
      </c>
      <c r="E2398" s="8" t="s">
        <v>1365</v>
      </c>
    </row>
    <row r="2399" spans="1:5" x14ac:dyDescent="0.25">
      <c r="A2399" s="8" t="s">
        <v>5628</v>
      </c>
      <c r="B2399" t="s">
        <v>2187</v>
      </c>
      <c r="C2399" t="s">
        <v>2110</v>
      </c>
      <c r="D2399" t="s">
        <v>6620</v>
      </c>
      <c r="E2399" s="8" t="s">
        <v>1395</v>
      </c>
    </row>
    <row r="2400" spans="1:5" x14ac:dyDescent="0.25">
      <c r="A2400" s="8" t="s">
        <v>5629</v>
      </c>
      <c r="B2400" t="s">
        <v>2325</v>
      </c>
      <c r="C2400" t="s">
        <v>2051</v>
      </c>
      <c r="D2400" t="s">
        <v>6617</v>
      </c>
      <c r="E2400" s="8" t="s">
        <v>5630</v>
      </c>
    </row>
    <row r="2401" spans="1:5" x14ac:dyDescent="0.25">
      <c r="A2401" s="8" t="s">
        <v>5631</v>
      </c>
      <c r="B2401" t="s">
        <v>2187</v>
      </c>
      <c r="C2401" t="s">
        <v>2051</v>
      </c>
      <c r="D2401" t="s">
        <v>6620</v>
      </c>
      <c r="E2401" s="8" t="s">
        <v>5632</v>
      </c>
    </row>
    <row r="2402" spans="1:5" x14ac:dyDescent="0.25">
      <c r="A2402" s="8" t="s">
        <v>5633</v>
      </c>
      <c r="B2402" t="s">
        <v>2187</v>
      </c>
      <c r="C2402" t="s">
        <v>2051</v>
      </c>
      <c r="D2402" t="s">
        <v>6620</v>
      </c>
      <c r="E2402" s="8" t="s">
        <v>5634</v>
      </c>
    </row>
    <row r="2403" spans="1:5" x14ac:dyDescent="0.25">
      <c r="A2403" s="8" t="s">
        <v>5635</v>
      </c>
      <c r="B2403" t="s">
        <v>2187</v>
      </c>
      <c r="C2403" t="s">
        <v>2110</v>
      </c>
      <c r="D2403" t="s">
        <v>6620</v>
      </c>
      <c r="E2403" s="8" t="s">
        <v>1433</v>
      </c>
    </row>
    <row r="2404" spans="1:5" x14ac:dyDescent="0.25">
      <c r="A2404" s="8" t="s">
        <v>5636</v>
      </c>
      <c r="B2404" t="s">
        <v>2187</v>
      </c>
      <c r="C2404" t="s">
        <v>2051</v>
      </c>
      <c r="D2404" t="s">
        <v>6620</v>
      </c>
      <c r="E2404" s="8" t="s">
        <v>1373</v>
      </c>
    </row>
    <row r="2405" spans="1:5" x14ac:dyDescent="0.25">
      <c r="A2405" s="8" t="s">
        <v>5637</v>
      </c>
      <c r="B2405" t="s">
        <v>2187</v>
      </c>
      <c r="C2405" t="s">
        <v>2051</v>
      </c>
      <c r="D2405" t="s">
        <v>7953</v>
      </c>
      <c r="E2405" s="8" t="s">
        <v>5638</v>
      </c>
    </row>
    <row r="2406" spans="1:5" x14ac:dyDescent="0.25">
      <c r="A2406" s="8" t="s">
        <v>5639</v>
      </c>
      <c r="B2406" t="s">
        <v>2187</v>
      </c>
      <c r="C2406" t="s">
        <v>2051</v>
      </c>
      <c r="D2406" t="s">
        <v>6620</v>
      </c>
      <c r="E2406" s="8" t="s">
        <v>693</v>
      </c>
    </row>
    <row r="2407" spans="1:5" x14ac:dyDescent="0.25">
      <c r="A2407" s="8" t="s">
        <v>5640</v>
      </c>
      <c r="B2407" t="s">
        <v>5641</v>
      </c>
      <c r="C2407" t="s">
        <v>2110</v>
      </c>
      <c r="D2407" t="s">
        <v>7984</v>
      </c>
      <c r="E2407" s="8" t="s">
        <v>1386</v>
      </c>
    </row>
    <row r="2408" spans="1:5" x14ac:dyDescent="0.25">
      <c r="A2408" s="8" t="s">
        <v>5642</v>
      </c>
      <c r="B2408" t="s">
        <v>2187</v>
      </c>
      <c r="C2408" t="s">
        <v>2051</v>
      </c>
      <c r="D2408" t="s">
        <v>7697</v>
      </c>
      <c r="E2408" s="8" t="s">
        <v>5643</v>
      </c>
    </row>
    <row r="2409" spans="1:5" x14ac:dyDescent="0.25">
      <c r="A2409" s="8" t="s">
        <v>699</v>
      </c>
      <c r="B2409" t="s">
        <v>700</v>
      </c>
      <c r="C2409" t="s">
        <v>6591</v>
      </c>
      <c r="D2409" t="s">
        <v>8068</v>
      </c>
      <c r="E2409" s="8" t="s">
        <v>1346</v>
      </c>
    </row>
    <row r="2410" spans="1:5" x14ac:dyDescent="0.25">
      <c r="A2410" s="8" t="s">
        <v>701</v>
      </c>
      <c r="B2410" t="s">
        <v>702</v>
      </c>
      <c r="C2410" t="s">
        <v>6591</v>
      </c>
      <c r="D2410" t="s">
        <v>8069</v>
      </c>
      <c r="E2410" s="8" t="s">
        <v>649</v>
      </c>
    </row>
    <row r="2411" spans="1:5" x14ac:dyDescent="0.25">
      <c r="A2411" s="8" t="s">
        <v>703</v>
      </c>
      <c r="B2411" t="s">
        <v>704</v>
      </c>
      <c r="C2411" t="s">
        <v>6591</v>
      </c>
      <c r="D2411" t="s">
        <v>8070</v>
      </c>
      <c r="E2411" s="8" t="s">
        <v>1386</v>
      </c>
    </row>
    <row r="2412" spans="1:5" x14ac:dyDescent="0.25">
      <c r="A2412" s="8" t="s">
        <v>705</v>
      </c>
      <c r="B2412" t="s">
        <v>706</v>
      </c>
      <c r="C2412" t="s">
        <v>6692</v>
      </c>
      <c r="D2412" t="s">
        <v>8071</v>
      </c>
      <c r="E2412" s="8" t="s">
        <v>1386</v>
      </c>
    </row>
    <row r="2413" spans="1:5" x14ac:dyDescent="0.25">
      <c r="A2413" s="8" t="s">
        <v>707</v>
      </c>
      <c r="B2413" t="s">
        <v>1599</v>
      </c>
      <c r="C2413" t="s">
        <v>6609</v>
      </c>
      <c r="D2413" t="s">
        <v>8072</v>
      </c>
      <c r="E2413" s="8" t="s">
        <v>1386</v>
      </c>
    </row>
    <row r="2414" spans="1:5" x14ac:dyDescent="0.25">
      <c r="A2414" s="8" t="s">
        <v>1600</v>
      </c>
      <c r="B2414" t="s">
        <v>1601</v>
      </c>
      <c r="C2414" t="s">
        <v>6591</v>
      </c>
      <c r="D2414" t="s">
        <v>8073</v>
      </c>
      <c r="E2414" s="8" t="s">
        <v>650</v>
      </c>
    </row>
    <row r="2415" spans="1:5" x14ac:dyDescent="0.25">
      <c r="A2415" s="8" t="s">
        <v>1602</v>
      </c>
      <c r="B2415" t="s">
        <v>1603</v>
      </c>
      <c r="C2415" t="s">
        <v>6585</v>
      </c>
      <c r="D2415" t="s">
        <v>7912</v>
      </c>
      <c r="E2415" s="8" t="s">
        <v>1386</v>
      </c>
    </row>
    <row r="2416" spans="1:5" x14ac:dyDescent="0.25">
      <c r="A2416" s="8" t="s">
        <v>5644</v>
      </c>
      <c r="B2416" t="s">
        <v>3459</v>
      </c>
      <c r="C2416" t="s">
        <v>2113</v>
      </c>
      <c r="D2416" t="s">
        <v>8074</v>
      </c>
      <c r="E2416" s="8" t="s">
        <v>714</v>
      </c>
    </row>
    <row r="2417" spans="1:5" x14ac:dyDescent="0.25">
      <c r="A2417" s="8" t="s">
        <v>5645</v>
      </c>
      <c r="B2417" t="s">
        <v>2187</v>
      </c>
      <c r="C2417" t="s">
        <v>2051</v>
      </c>
      <c r="D2417" t="s">
        <v>8075</v>
      </c>
      <c r="E2417" s="8" t="s">
        <v>5646</v>
      </c>
    </row>
    <row r="2418" spans="1:5" x14ac:dyDescent="0.25">
      <c r="A2418" s="8" t="s">
        <v>5647</v>
      </c>
      <c r="B2418" t="s">
        <v>5648</v>
      </c>
      <c r="C2418" t="s">
        <v>2051</v>
      </c>
      <c r="D2418" t="s">
        <v>8076</v>
      </c>
      <c r="E2418" s="8" t="s">
        <v>1604</v>
      </c>
    </row>
    <row r="2419" spans="1:5" x14ac:dyDescent="0.25">
      <c r="A2419" s="8" t="s">
        <v>5649</v>
      </c>
      <c r="B2419" t="s">
        <v>5650</v>
      </c>
      <c r="C2419" t="s">
        <v>2113</v>
      </c>
      <c r="D2419" t="s">
        <v>8077</v>
      </c>
      <c r="E2419" s="8" t="s">
        <v>1581</v>
      </c>
    </row>
    <row r="2420" spans="1:5" x14ac:dyDescent="0.25">
      <c r="A2420" s="8" t="s">
        <v>5651</v>
      </c>
      <c r="B2420" t="s">
        <v>3459</v>
      </c>
      <c r="C2420" t="s">
        <v>2113</v>
      </c>
      <c r="D2420" t="s">
        <v>6620</v>
      </c>
      <c r="E2420" s="8" t="s">
        <v>5113</v>
      </c>
    </row>
    <row r="2421" spans="1:5" x14ac:dyDescent="0.25">
      <c r="A2421" s="8" t="s">
        <v>5652</v>
      </c>
      <c r="B2421" t="s">
        <v>5653</v>
      </c>
      <c r="C2421" t="s">
        <v>2113</v>
      </c>
      <c r="D2421" t="s">
        <v>7551</v>
      </c>
      <c r="E2421" s="8" t="s">
        <v>5572</v>
      </c>
    </row>
    <row r="2422" spans="1:5" x14ac:dyDescent="0.25">
      <c r="A2422" s="8" t="s">
        <v>5654</v>
      </c>
      <c r="B2422" t="s">
        <v>5655</v>
      </c>
      <c r="C2422" t="s">
        <v>2113</v>
      </c>
      <c r="D2422" t="s">
        <v>7569</v>
      </c>
      <c r="E2422" s="8" t="s">
        <v>5320</v>
      </c>
    </row>
    <row r="2423" spans="1:5" x14ac:dyDescent="0.25">
      <c r="A2423" s="8" t="s">
        <v>5656</v>
      </c>
      <c r="B2423" t="s">
        <v>5657</v>
      </c>
      <c r="C2423" t="s">
        <v>2051</v>
      </c>
      <c r="D2423" t="s">
        <v>8078</v>
      </c>
      <c r="E2423" s="8" t="s">
        <v>732</v>
      </c>
    </row>
    <row r="2424" spans="1:5" x14ac:dyDescent="0.25">
      <c r="A2424" s="8" t="s">
        <v>5658</v>
      </c>
      <c r="B2424" t="s">
        <v>2207</v>
      </c>
      <c r="C2424" t="s">
        <v>2051</v>
      </c>
      <c r="D2424" t="s">
        <v>6754</v>
      </c>
      <c r="E2424" s="8" t="s">
        <v>5659</v>
      </c>
    </row>
    <row r="2425" spans="1:5" x14ac:dyDescent="0.25">
      <c r="A2425" s="8" t="s">
        <v>5660</v>
      </c>
      <c r="B2425" t="s">
        <v>2187</v>
      </c>
      <c r="C2425" t="s">
        <v>2110</v>
      </c>
      <c r="D2425" t="s">
        <v>6912</v>
      </c>
      <c r="E2425" s="8" t="s">
        <v>5661</v>
      </c>
    </row>
    <row r="2426" spans="1:5" x14ac:dyDescent="0.25">
      <c r="A2426" s="8" t="s">
        <v>5662</v>
      </c>
      <c r="B2426" t="s">
        <v>2187</v>
      </c>
      <c r="C2426" t="s">
        <v>2110</v>
      </c>
      <c r="D2426" t="s">
        <v>7964</v>
      </c>
      <c r="E2426" s="8" t="s">
        <v>714</v>
      </c>
    </row>
    <row r="2427" spans="1:5" x14ac:dyDescent="0.25">
      <c r="A2427" s="8" t="s">
        <v>5663</v>
      </c>
      <c r="B2427" t="s">
        <v>2187</v>
      </c>
      <c r="C2427" t="s">
        <v>2051</v>
      </c>
      <c r="D2427" t="s">
        <v>7962</v>
      </c>
      <c r="E2427" s="8" t="s">
        <v>5664</v>
      </c>
    </row>
    <row r="2428" spans="1:5" x14ac:dyDescent="0.25">
      <c r="A2428" s="8" t="s">
        <v>5665</v>
      </c>
      <c r="B2428" t="s">
        <v>2187</v>
      </c>
      <c r="C2428" t="s">
        <v>2051</v>
      </c>
      <c r="D2428" t="s">
        <v>6620</v>
      </c>
      <c r="E2428" s="8" t="s">
        <v>5666</v>
      </c>
    </row>
    <row r="2429" spans="1:5" x14ac:dyDescent="0.25">
      <c r="A2429" s="8" t="s">
        <v>5667</v>
      </c>
      <c r="B2429" t="s">
        <v>2187</v>
      </c>
      <c r="C2429" t="s">
        <v>2051</v>
      </c>
      <c r="D2429" t="s">
        <v>6977</v>
      </c>
      <c r="E2429" s="8" t="s">
        <v>5668</v>
      </c>
    </row>
    <row r="2430" spans="1:5" x14ac:dyDescent="0.25">
      <c r="A2430" s="8" t="s">
        <v>5669</v>
      </c>
      <c r="B2430" t="s">
        <v>2187</v>
      </c>
      <c r="C2430" t="s">
        <v>2110</v>
      </c>
      <c r="D2430" t="s">
        <v>6620</v>
      </c>
      <c r="E2430" s="8" t="s">
        <v>5670</v>
      </c>
    </row>
    <row r="2431" spans="1:5" x14ac:dyDescent="0.25">
      <c r="A2431" s="8" t="s">
        <v>5671</v>
      </c>
      <c r="B2431" t="s">
        <v>5672</v>
      </c>
      <c r="C2431" t="s">
        <v>2051</v>
      </c>
      <c r="D2431" t="s">
        <v>8079</v>
      </c>
      <c r="E2431" s="8" t="s">
        <v>5673</v>
      </c>
    </row>
    <row r="2432" spans="1:5" x14ac:dyDescent="0.25">
      <c r="A2432" s="8" t="s">
        <v>5674</v>
      </c>
      <c r="B2432" t="s">
        <v>5675</v>
      </c>
      <c r="C2432" t="s">
        <v>2051</v>
      </c>
      <c r="D2432" t="s">
        <v>6620</v>
      </c>
      <c r="E2432" s="8" t="s">
        <v>5031</v>
      </c>
    </row>
    <row r="2433" spans="1:5" x14ac:dyDescent="0.25">
      <c r="A2433" s="8" t="s">
        <v>5676</v>
      </c>
      <c r="B2433" t="s">
        <v>5677</v>
      </c>
      <c r="C2433" t="s">
        <v>2051</v>
      </c>
      <c r="D2433" t="s">
        <v>8080</v>
      </c>
      <c r="E2433" s="8" t="s">
        <v>5678</v>
      </c>
    </row>
    <row r="2434" spans="1:5" x14ac:dyDescent="0.25">
      <c r="A2434" s="8" t="s">
        <v>5679</v>
      </c>
      <c r="B2434" t="s">
        <v>2187</v>
      </c>
      <c r="C2434" t="s">
        <v>2113</v>
      </c>
      <c r="D2434" t="s">
        <v>8081</v>
      </c>
      <c r="E2434" s="8" t="s">
        <v>5680</v>
      </c>
    </row>
    <row r="2435" spans="1:5" x14ac:dyDescent="0.25">
      <c r="A2435" s="8" t="s">
        <v>5681</v>
      </c>
      <c r="B2435" t="s">
        <v>998</v>
      </c>
      <c r="C2435" t="s">
        <v>2919</v>
      </c>
      <c r="D2435" t="s">
        <v>8082</v>
      </c>
      <c r="E2435" s="8" t="s">
        <v>5666</v>
      </c>
    </row>
    <row r="2436" spans="1:5" x14ac:dyDescent="0.25">
      <c r="A2436" s="8" t="s">
        <v>5682</v>
      </c>
      <c r="B2436" t="s">
        <v>998</v>
      </c>
      <c r="C2436" t="s">
        <v>2919</v>
      </c>
      <c r="D2436" t="s">
        <v>8083</v>
      </c>
      <c r="E2436" s="8" t="s">
        <v>1581</v>
      </c>
    </row>
    <row r="2437" spans="1:5" x14ac:dyDescent="0.25">
      <c r="A2437" s="8" t="s">
        <v>992</v>
      </c>
      <c r="B2437" t="s">
        <v>998</v>
      </c>
      <c r="C2437" t="s">
        <v>2884</v>
      </c>
      <c r="D2437" t="s">
        <v>6620</v>
      </c>
      <c r="E2437" s="8" t="s">
        <v>1386</v>
      </c>
    </row>
    <row r="2438" spans="1:5" x14ac:dyDescent="0.25">
      <c r="A2438" s="8" t="s">
        <v>1605</v>
      </c>
      <c r="B2438" t="s">
        <v>1606</v>
      </c>
      <c r="C2438" t="s">
        <v>6591</v>
      </c>
      <c r="D2438" t="s">
        <v>8084</v>
      </c>
      <c r="E2438" s="8" t="s">
        <v>1581</v>
      </c>
    </row>
    <row r="2439" spans="1:5" x14ac:dyDescent="0.25">
      <c r="A2439" s="8" t="s">
        <v>1607</v>
      </c>
      <c r="B2439" t="s">
        <v>1608</v>
      </c>
      <c r="C2439" t="s">
        <v>6591</v>
      </c>
      <c r="D2439" t="s">
        <v>7971</v>
      </c>
      <c r="E2439" s="8" t="s">
        <v>647</v>
      </c>
    </row>
    <row r="2440" spans="1:5" x14ac:dyDescent="0.25">
      <c r="A2440" s="8" t="s">
        <v>1609</v>
      </c>
      <c r="B2440" t="s">
        <v>1610</v>
      </c>
      <c r="C2440" t="s">
        <v>6591</v>
      </c>
      <c r="D2440" t="s">
        <v>8085</v>
      </c>
      <c r="E2440" s="8" t="s">
        <v>648</v>
      </c>
    </row>
    <row r="2441" spans="1:5" x14ac:dyDescent="0.25">
      <c r="A2441" s="8" t="s">
        <v>1611</v>
      </c>
      <c r="B2441" t="s">
        <v>8086</v>
      </c>
      <c r="C2441" t="s">
        <v>1970</v>
      </c>
      <c r="D2441" t="s">
        <v>8087</v>
      </c>
      <c r="E2441" s="8" t="s">
        <v>1379</v>
      </c>
    </row>
    <row r="2442" spans="1:5" x14ac:dyDescent="0.25">
      <c r="A2442" s="8" t="s">
        <v>5683</v>
      </c>
      <c r="B2442" t="s">
        <v>2351</v>
      </c>
      <c r="C2442" t="s">
        <v>2110</v>
      </c>
      <c r="D2442" t="s">
        <v>6597</v>
      </c>
      <c r="E2442" s="8" t="s">
        <v>1346</v>
      </c>
    </row>
    <row r="2443" spans="1:5" x14ac:dyDescent="0.25">
      <c r="A2443" s="8" t="s">
        <v>5684</v>
      </c>
      <c r="B2443" t="s">
        <v>2207</v>
      </c>
      <c r="C2443" t="s">
        <v>2110</v>
      </c>
      <c r="D2443" t="s">
        <v>6754</v>
      </c>
      <c r="E2443" s="8" t="s">
        <v>1346</v>
      </c>
    </row>
    <row r="2444" spans="1:5" x14ac:dyDescent="0.25">
      <c r="A2444" s="8" t="s">
        <v>5685</v>
      </c>
      <c r="B2444" t="s">
        <v>5686</v>
      </c>
      <c r="C2444" t="s">
        <v>2110</v>
      </c>
      <c r="D2444" t="s">
        <v>8088</v>
      </c>
      <c r="E2444" s="8" t="s">
        <v>1386</v>
      </c>
    </row>
    <row r="2445" spans="1:5" x14ac:dyDescent="0.25">
      <c r="A2445" s="8" t="s">
        <v>5687</v>
      </c>
      <c r="B2445" t="s">
        <v>5688</v>
      </c>
      <c r="C2445" t="s">
        <v>2051</v>
      </c>
      <c r="D2445" t="s">
        <v>8089</v>
      </c>
      <c r="E2445" s="8" t="s">
        <v>935</v>
      </c>
    </row>
    <row r="2446" spans="1:5" x14ac:dyDescent="0.25">
      <c r="A2446" s="8" t="s">
        <v>5689</v>
      </c>
      <c r="B2446" t="s">
        <v>2302</v>
      </c>
      <c r="C2446" t="s">
        <v>2051</v>
      </c>
      <c r="D2446" t="s">
        <v>8090</v>
      </c>
      <c r="E2446" s="8" t="s">
        <v>5690</v>
      </c>
    </row>
    <row r="2447" spans="1:5" x14ac:dyDescent="0.25">
      <c r="A2447" s="8" t="s">
        <v>5692</v>
      </c>
      <c r="B2447" t="s">
        <v>5693</v>
      </c>
      <c r="C2447" t="s">
        <v>2110</v>
      </c>
      <c r="D2447" t="s">
        <v>8091</v>
      </c>
      <c r="E2447" s="8" t="s">
        <v>1386</v>
      </c>
    </row>
    <row r="2448" spans="1:5" x14ac:dyDescent="0.25">
      <c r="A2448" s="8" t="s">
        <v>5694</v>
      </c>
      <c r="B2448" t="s">
        <v>3459</v>
      </c>
      <c r="C2448" t="s">
        <v>2113</v>
      </c>
      <c r="D2448" t="s">
        <v>6620</v>
      </c>
      <c r="E2448" s="8" t="s">
        <v>5596</v>
      </c>
    </row>
    <row r="2449" spans="1:5" x14ac:dyDescent="0.25">
      <c r="A2449" s="8" t="s">
        <v>5695</v>
      </c>
      <c r="B2449" t="s">
        <v>2547</v>
      </c>
      <c r="C2449" t="s">
        <v>2113</v>
      </c>
      <c r="D2449" t="s">
        <v>6617</v>
      </c>
      <c r="E2449" s="8" t="s">
        <v>1379</v>
      </c>
    </row>
    <row r="2450" spans="1:5" x14ac:dyDescent="0.25">
      <c r="A2450" s="8" t="s">
        <v>5696</v>
      </c>
      <c r="B2450" t="s">
        <v>2187</v>
      </c>
      <c r="C2450" t="s">
        <v>2110</v>
      </c>
      <c r="D2450" t="s">
        <v>6620</v>
      </c>
      <c r="E2450" s="8" t="s">
        <v>1617</v>
      </c>
    </row>
    <row r="2451" spans="1:5" x14ac:dyDescent="0.25">
      <c r="A2451" s="8" t="s">
        <v>5697</v>
      </c>
      <c r="B2451" t="s">
        <v>2187</v>
      </c>
      <c r="C2451" t="s">
        <v>2051</v>
      </c>
      <c r="D2451" t="s">
        <v>6620</v>
      </c>
      <c r="E2451" s="8" t="s">
        <v>5698</v>
      </c>
    </row>
    <row r="2452" spans="1:5" x14ac:dyDescent="0.25">
      <c r="A2452" s="8" t="s">
        <v>993</v>
      </c>
      <c r="B2452" t="s">
        <v>998</v>
      </c>
      <c r="C2452" t="s">
        <v>5699</v>
      </c>
      <c r="D2452" t="s">
        <v>8092</v>
      </c>
      <c r="E2452" s="8" t="s">
        <v>1320</v>
      </c>
    </row>
    <row r="2453" spans="1:5" x14ac:dyDescent="0.25">
      <c r="A2453" s="8" t="s">
        <v>5700</v>
      </c>
      <c r="B2453" t="s">
        <v>3459</v>
      </c>
      <c r="C2453" t="s">
        <v>2113</v>
      </c>
      <c r="D2453" t="s">
        <v>8037</v>
      </c>
      <c r="E2453" s="8" t="s">
        <v>5661</v>
      </c>
    </row>
    <row r="2454" spans="1:5" x14ac:dyDescent="0.25">
      <c r="A2454" s="8" t="s">
        <v>5701</v>
      </c>
      <c r="B2454" t="s">
        <v>5702</v>
      </c>
      <c r="C2454" t="s">
        <v>2051</v>
      </c>
      <c r="D2454" t="s">
        <v>8093</v>
      </c>
      <c r="E2454" s="8" t="s">
        <v>5703</v>
      </c>
    </row>
    <row r="2455" spans="1:5" x14ac:dyDescent="0.25">
      <c r="A2455" s="8" t="s">
        <v>5704</v>
      </c>
      <c r="B2455" t="s">
        <v>2187</v>
      </c>
      <c r="C2455" t="s">
        <v>2110</v>
      </c>
      <c r="D2455" t="s">
        <v>8094</v>
      </c>
      <c r="E2455" s="8" t="s">
        <v>1612</v>
      </c>
    </row>
    <row r="2456" spans="1:5" x14ac:dyDescent="0.25">
      <c r="A2456" s="8" t="s">
        <v>5705</v>
      </c>
      <c r="B2456" t="s">
        <v>5706</v>
      </c>
      <c r="C2456" t="s">
        <v>2113</v>
      </c>
      <c r="D2456" t="s">
        <v>8095</v>
      </c>
      <c r="E2456" s="8" t="s">
        <v>1581</v>
      </c>
    </row>
    <row r="2457" spans="1:5" x14ac:dyDescent="0.25">
      <c r="A2457" s="8" t="s">
        <v>5707</v>
      </c>
      <c r="B2457" t="s">
        <v>5708</v>
      </c>
      <c r="C2457" t="s">
        <v>2051</v>
      </c>
      <c r="D2457" t="s">
        <v>7867</v>
      </c>
      <c r="E2457" s="8" t="s">
        <v>1386</v>
      </c>
    </row>
    <row r="2458" spans="1:5" x14ac:dyDescent="0.25">
      <c r="A2458" s="8" t="s">
        <v>5709</v>
      </c>
      <c r="B2458" t="s">
        <v>2187</v>
      </c>
      <c r="C2458" t="s">
        <v>2113</v>
      </c>
      <c r="D2458" t="s">
        <v>7697</v>
      </c>
      <c r="E2458" s="8" t="s">
        <v>5710</v>
      </c>
    </row>
    <row r="2459" spans="1:5" x14ac:dyDescent="0.25">
      <c r="A2459" s="8" t="s">
        <v>5711</v>
      </c>
      <c r="B2459" t="s">
        <v>2187</v>
      </c>
      <c r="C2459" t="s">
        <v>2051</v>
      </c>
      <c r="D2459" t="s">
        <v>6620</v>
      </c>
      <c r="E2459" s="8" t="s">
        <v>5712</v>
      </c>
    </row>
    <row r="2460" spans="1:5" x14ac:dyDescent="0.25">
      <c r="A2460" s="8" t="s">
        <v>5713</v>
      </c>
      <c r="B2460" t="s">
        <v>2187</v>
      </c>
      <c r="C2460" t="s">
        <v>2051</v>
      </c>
      <c r="D2460" t="s">
        <v>6620</v>
      </c>
      <c r="E2460" s="8" t="s">
        <v>5714</v>
      </c>
    </row>
    <row r="2461" spans="1:5" x14ac:dyDescent="0.25">
      <c r="A2461" s="8" t="s">
        <v>5715</v>
      </c>
      <c r="B2461" t="s">
        <v>5691</v>
      </c>
      <c r="C2461" t="s">
        <v>2110</v>
      </c>
      <c r="D2461" t="s">
        <v>8096</v>
      </c>
      <c r="E2461" s="8" t="s">
        <v>1386</v>
      </c>
    </row>
    <row r="2462" spans="1:5" x14ac:dyDescent="0.25">
      <c r="A2462" s="8" t="s">
        <v>5716</v>
      </c>
      <c r="B2462" t="s">
        <v>2187</v>
      </c>
      <c r="C2462" t="s">
        <v>2051</v>
      </c>
      <c r="D2462" t="s">
        <v>8097</v>
      </c>
      <c r="E2462" s="8" t="s">
        <v>5717</v>
      </c>
    </row>
    <row r="2463" spans="1:5" x14ac:dyDescent="0.25">
      <c r="A2463" s="8" t="s">
        <v>1613</v>
      </c>
      <c r="B2463" t="s">
        <v>1614</v>
      </c>
      <c r="C2463" t="s">
        <v>6591</v>
      </c>
      <c r="D2463" t="s">
        <v>8098</v>
      </c>
      <c r="E2463" s="8" t="s">
        <v>1386</v>
      </c>
    </row>
    <row r="2464" spans="1:5" x14ac:dyDescent="0.25">
      <c r="A2464" s="8" t="s">
        <v>1615</v>
      </c>
      <c r="B2464" t="s">
        <v>460</v>
      </c>
      <c r="C2464" t="s">
        <v>6591</v>
      </c>
      <c r="D2464" t="s">
        <v>6776</v>
      </c>
      <c r="E2464" s="8" t="s">
        <v>1321</v>
      </c>
    </row>
    <row r="2465" spans="1:5" x14ac:dyDescent="0.25">
      <c r="A2465" s="8" t="s">
        <v>5718</v>
      </c>
      <c r="B2465" t="s">
        <v>3459</v>
      </c>
      <c r="C2465" t="s">
        <v>2113</v>
      </c>
      <c r="D2465" t="s">
        <v>8099</v>
      </c>
      <c r="E2465" s="8" t="s">
        <v>5213</v>
      </c>
    </row>
    <row r="2466" spans="1:5" x14ac:dyDescent="0.25">
      <c r="A2466" s="8" t="s">
        <v>5719</v>
      </c>
      <c r="B2466" t="s">
        <v>5720</v>
      </c>
      <c r="C2466" t="s">
        <v>2113</v>
      </c>
      <c r="D2466" t="s">
        <v>8091</v>
      </c>
      <c r="E2466" s="8" t="s">
        <v>1386</v>
      </c>
    </row>
    <row r="2467" spans="1:5" x14ac:dyDescent="0.25">
      <c r="A2467" s="8" t="s">
        <v>5721</v>
      </c>
      <c r="B2467" t="s">
        <v>5722</v>
      </c>
      <c r="C2467" t="s">
        <v>2113</v>
      </c>
      <c r="D2467" t="s">
        <v>6716</v>
      </c>
      <c r="E2467" s="8" t="s">
        <v>736</v>
      </c>
    </row>
    <row r="2468" spans="1:5" x14ac:dyDescent="0.25">
      <c r="A2468" s="8" t="s">
        <v>5723</v>
      </c>
      <c r="B2468" t="s">
        <v>5724</v>
      </c>
      <c r="C2468" t="s">
        <v>2113</v>
      </c>
      <c r="D2468" t="s">
        <v>8100</v>
      </c>
      <c r="E2468" s="8" t="s">
        <v>1386</v>
      </c>
    </row>
    <row r="2469" spans="1:5" x14ac:dyDescent="0.25">
      <c r="A2469" s="8" t="s">
        <v>5725</v>
      </c>
      <c r="B2469" t="s">
        <v>5726</v>
      </c>
      <c r="C2469" t="s">
        <v>2051</v>
      </c>
      <c r="D2469" t="s">
        <v>8101</v>
      </c>
      <c r="E2469" s="8" t="s">
        <v>5727</v>
      </c>
    </row>
    <row r="2470" spans="1:5" x14ac:dyDescent="0.25">
      <c r="A2470" s="8" t="s">
        <v>5728</v>
      </c>
      <c r="B2470" t="s">
        <v>5729</v>
      </c>
      <c r="C2470" t="s">
        <v>2113</v>
      </c>
      <c r="D2470" t="s">
        <v>8102</v>
      </c>
      <c r="E2470" s="8" t="s">
        <v>5730</v>
      </c>
    </row>
    <row r="2471" spans="1:5" x14ac:dyDescent="0.25">
      <c r="A2471" s="8" t="s">
        <v>5731</v>
      </c>
      <c r="B2471" t="s">
        <v>5732</v>
      </c>
      <c r="C2471" t="s">
        <v>2051</v>
      </c>
      <c r="D2471" t="s">
        <v>8103</v>
      </c>
      <c r="E2471" s="8" t="s">
        <v>309</v>
      </c>
    </row>
    <row r="2472" spans="1:5" x14ac:dyDescent="0.25">
      <c r="A2472" s="8" t="s">
        <v>5733</v>
      </c>
      <c r="B2472" t="s">
        <v>5734</v>
      </c>
      <c r="C2472" t="s">
        <v>2110</v>
      </c>
      <c r="D2472" t="s">
        <v>6593</v>
      </c>
      <c r="E2472" s="8" t="s">
        <v>1581</v>
      </c>
    </row>
    <row r="2473" spans="1:5" x14ac:dyDescent="0.25">
      <c r="A2473" s="8" t="s">
        <v>5735</v>
      </c>
      <c r="B2473" t="s">
        <v>2670</v>
      </c>
      <c r="C2473" t="s">
        <v>2110</v>
      </c>
      <c r="D2473" t="s">
        <v>6751</v>
      </c>
      <c r="E2473" s="8" t="s">
        <v>1321</v>
      </c>
    </row>
    <row r="2474" spans="1:5" x14ac:dyDescent="0.25">
      <c r="A2474" s="8" t="s">
        <v>5736</v>
      </c>
      <c r="B2474" t="s">
        <v>2187</v>
      </c>
      <c r="C2474" t="s">
        <v>2051</v>
      </c>
      <c r="D2474" t="s">
        <v>7697</v>
      </c>
      <c r="E2474" s="8" t="s">
        <v>5737</v>
      </c>
    </row>
    <row r="2475" spans="1:5" x14ac:dyDescent="0.25">
      <c r="A2475" s="8" t="s">
        <v>5738</v>
      </c>
      <c r="B2475" t="s">
        <v>5739</v>
      </c>
      <c r="C2475" t="s">
        <v>2110</v>
      </c>
      <c r="D2475" t="s">
        <v>8104</v>
      </c>
      <c r="E2475" s="8" t="s">
        <v>708</v>
      </c>
    </row>
    <row r="2476" spans="1:5" x14ac:dyDescent="0.25">
      <c r="A2476" s="8" t="s">
        <v>1616</v>
      </c>
      <c r="B2476" t="s">
        <v>920</v>
      </c>
      <c r="C2476" t="s">
        <v>6591</v>
      </c>
      <c r="D2476" t="s">
        <v>8105</v>
      </c>
      <c r="E2476" s="8" t="s">
        <v>1604</v>
      </c>
    </row>
    <row r="2477" spans="1:5" x14ac:dyDescent="0.25">
      <c r="A2477" s="8" t="s">
        <v>319</v>
      </c>
      <c r="B2477" t="s">
        <v>998</v>
      </c>
      <c r="C2477" t="s">
        <v>1982</v>
      </c>
      <c r="D2477" t="s">
        <v>7845</v>
      </c>
      <c r="E2477" s="8" t="s">
        <v>1386</v>
      </c>
    </row>
    <row r="2478" spans="1:5" x14ac:dyDescent="0.25">
      <c r="A2478" s="8" t="s">
        <v>5740</v>
      </c>
      <c r="B2478" t="s">
        <v>2187</v>
      </c>
      <c r="C2478" t="s">
        <v>2110</v>
      </c>
      <c r="D2478" t="s">
        <v>7697</v>
      </c>
      <c r="E2478" s="8" t="s">
        <v>5741</v>
      </c>
    </row>
    <row r="2479" spans="1:5" x14ac:dyDescent="0.25">
      <c r="A2479" s="8" t="s">
        <v>5742</v>
      </c>
      <c r="B2479" t="s">
        <v>2187</v>
      </c>
      <c r="C2479" t="s">
        <v>2051</v>
      </c>
      <c r="D2479" t="s">
        <v>7697</v>
      </c>
      <c r="E2479" s="8" t="s">
        <v>5743</v>
      </c>
    </row>
    <row r="2480" spans="1:5" x14ac:dyDescent="0.25">
      <c r="A2480" s="8" t="s">
        <v>5744</v>
      </c>
      <c r="B2480" t="s">
        <v>5745</v>
      </c>
      <c r="C2480" t="s">
        <v>2113</v>
      </c>
      <c r="D2480" t="s">
        <v>8106</v>
      </c>
      <c r="E2480" s="8" t="s">
        <v>708</v>
      </c>
    </row>
    <row r="2481" spans="1:5" x14ac:dyDescent="0.25">
      <c r="A2481" s="8" t="s">
        <v>5746</v>
      </c>
      <c r="B2481" t="s">
        <v>5747</v>
      </c>
      <c r="C2481" t="s">
        <v>2113</v>
      </c>
      <c r="D2481" t="s">
        <v>8107</v>
      </c>
      <c r="E2481" s="8" t="s">
        <v>5485</v>
      </c>
    </row>
    <row r="2482" spans="1:5" x14ac:dyDescent="0.25">
      <c r="A2482" s="8" t="s">
        <v>5748</v>
      </c>
      <c r="B2482" t="s">
        <v>3459</v>
      </c>
      <c r="C2482" t="s">
        <v>2113</v>
      </c>
      <c r="D2482" t="s">
        <v>6620</v>
      </c>
      <c r="E2482" s="8" t="s">
        <v>1321</v>
      </c>
    </row>
    <row r="2483" spans="1:5" x14ac:dyDescent="0.25">
      <c r="A2483" s="8" t="s">
        <v>5749</v>
      </c>
      <c r="B2483" t="s">
        <v>5750</v>
      </c>
      <c r="C2483" t="s">
        <v>2113</v>
      </c>
      <c r="D2483" t="s">
        <v>6593</v>
      </c>
      <c r="E2483" s="8" t="s">
        <v>1581</v>
      </c>
    </row>
    <row r="2484" spans="1:5" x14ac:dyDescent="0.25">
      <c r="A2484" s="8" t="s">
        <v>5751</v>
      </c>
      <c r="B2484" t="s">
        <v>5752</v>
      </c>
      <c r="C2484" t="s">
        <v>2113</v>
      </c>
      <c r="D2484" t="s">
        <v>8108</v>
      </c>
      <c r="E2484" s="8" t="s">
        <v>1612</v>
      </c>
    </row>
    <row r="2485" spans="1:5" x14ac:dyDescent="0.25">
      <c r="A2485" s="8" t="s">
        <v>5753</v>
      </c>
      <c r="B2485" t="s">
        <v>5754</v>
      </c>
      <c r="C2485" t="s">
        <v>2051</v>
      </c>
      <c r="D2485" t="s">
        <v>8109</v>
      </c>
      <c r="E2485" s="8" t="s">
        <v>3810</v>
      </c>
    </row>
    <row r="2486" spans="1:5" x14ac:dyDescent="0.25">
      <c r="A2486" s="8" t="s">
        <v>921</v>
      </c>
      <c r="B2486" t="s">
        <v>922</v>
      </c>
      <c r="C2486" t="s">
        <v>1949</v>
      </c>
      <c r="D2486" t="s">
        <v>8110</v>
      </c>
      <c r="E2486" s="8" t="s">
        <v>736</v>
      </c>
    </row>
    <row r="2487" spans="1:5" x14ac:dyDescent="0.25">
      <c r="A2487" s="8" t="s">
        <v>923</v>
      </c>
      <c r="B2487" t="s">
        <v>924</v>
      </c>
      <c r="C2487" t="s">
        <v>6692</v>
      </c>
      <c r="D2487" t="s">
        <v>8111</v>
      </c>
      <c r="E2487" s="8" t="s">
        <v>1368</v>
      </c>
    </row>
    <row r="2488" spans="1:5" x14ac:dyDescent="0.25">
      <c r="A2488" s="8" t="s">
        <v>925</v>
      </c>
      <c r="B2488" t="s">
        <v>926</v>
      </c>
      <c r="C2488" t="s">
        <v>6692</v>
      </c>
      <c r="D2488" t="s">
        <v>8112</v>
      </c>
      <c r="E2488" s="8" t="s">
        <v>1390</v>
      </c>
    </row>
    <row r="2489" spans="1:5" x14ac:dyDescent="0.25">
      <c r="A2489" s="8" t="s">
        <v>927</v>
      </c>
      <c r="B2489" t="s">
        <v>928</v>
      </c>
      <c r="C2489" t="s">
        <v>6591</v>
      </c>
      <c r="D2489" t="s">
        <v>6597</v>
      </c>
      <c r="E2489" s="8" t="s">
        <v>933</v>
      </c>
    </row>
    <row r="2490" spans="1:5" x14ac:dyDescent="0.25">
      <c r="A2490" s="8" t="s">
        <v>5755</v>
      </c>
      <c r="B2490" t="s">
        <v>2187</v>
      </c>
      <c r="C2490" t="s">
        <v>2051</v>
      </c>
      <c r="D2490" t="s">
        <v>7697</v>
      </c>
      <c r="E2490" s="8" t="s">
        <v>5756</v>
      </c>
    </row>
    <row r="2491" spans="1:5" x14ac:dyDescent="0.25">
      <c r="A2491" s="8" t="s">
        <v>5757</v>
      </c>
      <c r="B2491" t="s">
        <v>5758</v>
      </c>
      <c r="C2491" t="s">
        <v>2110</v>
      </c>
      <c r="D2491" t="s">
        <v>8113</v>
      </c>
      <c r="E2491" s="8" t="s">
        <v>5759</v>
      </c>
    </row>
    <row r="2492" spans="1:5" x14ac:dyDescent="0.25">
      <c r="A2492" s="8" t="s">
        <v>5760</v>
      </c>
      <c r="B2492" t="s">
        <v>2187</v>
      </c>
      <c r="C2492" t="s">
        <v>2051</v>
      </c>
      <c r="D2492" t="s">
        <v>6620</v>
      </c>
      <c r="E2492" s="8" t="s">
        <v>5761</v>
      </c>
    </row>
    <row r="2493" spans="1:5" x14ac:dyDescent="0.25">
      <c r="A2493" s="8" t="s">
        <v>5762</v>
      </c>
      <c r="B2493" t="s">
        <v>5763</v>
      </c>
      <c r="C2493" t="s">
        <v>2051</v>
      </c>
      <c r="D2493" t="s">
        <v>8114</v>
      </c>
      <c r="E2493" s="8" t="s">
        <v>5764</v>
      </c>
    </row>
    <row r="2494" spans="1:5" x14ac:dyDescent="0.25">
      <c r="A2494" s="8" t="s">
        <v>5765</v>
      </c>
      <c r="B2494" t="s">
        <v>2187</v>
      </c>
      <c r="C2494" t="s">
        <v>2110</v>
      </c>
      <c r="D2494" t="s">
        <v>7697</v>
      </c>
      <c r="E2494" s="8" t="s">
        <v>5766</v>
      </c>
    </row>
    <row r="2495" spans="1:5" x14ac:dyDescent="0.25">
      <c r="A2495" s="8" t="s">
        <v>5767</v>
      </c>
      <c r="B2495" t="s">
        <v>5768</v>
      </c>
      <c r="C2495" t="s">
        <v>2113</v>
      </c>
      <c r="D2495" t="s">
        <v>6597</v>
      </c>
      <c r="E2495" s="8" t="s">
        <v>1379</v>
      </c>
    </row>
    <row r="2496" spans="1:5" x14ac:dyDescent="0.25">
      <c r="A2496" s="8" t="s">
        <v>5769</v>
      </c>
      <c r="B2496" t="s">
        <v>5770</v>
      </c>
      <c r="C2496" t="s">
        <v>2113</v>
      </c>
      <c r="D2496" t="s">
        <v>8115</v>
      </c>
      <c r="E2496" s="8" t="s">
        <v>5179</v>
      </c>
    </row>
    <row r="2497" spans="1:5" x14ac:dyDescent="0.25">
      <c r="A2497" s="8" t="s">
        <v>5771</v>
      </c>
      <c r="B2497" t="s">
        <v>3459</v>
      </c>
      <c r="C2497" t="s">
        <v>2113</v>
      </c>
      <c r="D2497" t="s">
        <v>8116</v>
      </c>
      <c r="E2497" s="8" t="s">
        <v>5423</v>
      </c>
    </row>
    <row r="2498" spans="1:5" x14ac:dyDescent="0.25">
      <c r="A2498" s="8" t="s">
        <v>5772</v>
      </c>
      <c r="B2498" t="s">
        <v>5773</v>
      </c>
      <c r="C2498" t="s">
        <v>2110</v>
      </c>
      <c r="D2498" t="s">
        <v>8100</v>
      </c>
      <c r="E2498" s="8" t="s">
        <v>1386</v>
      </c>
    </row>
    <row r="2499" spans="1:5" x14ac:dyDescent="0.25">
      <c r="A2499" s="8" t="s">
        <v>320</v>
      </c>
      <c r="B2499" t="s">
        <v>998</v>
      </c>
      <c r="C2499" t="s">
        <v>4954</v>
      </c>
      <c r="D2499" t="s">
        <v>8117</v>
      </c>
      <c r="E2499" s="8" t="s">
        <v>1386</v>
      </c>
    </row>
    <row r="2500" spans="1:5" x14ac:dyDescent="0.25">
      <c r="A2500" s="8" t="s">
        <v>994</v>
      </c>
      <c r="B2500" t="s">
        <v>461</v>
      </c>
      <c r="C2500" t="s">
        <v>2884</v>
      </c>
      <c r="D2500" t="s">
        <v>8118</v>
      </c>
      <c r="E2500" s="8" t="s">
        <v>732</v>
      </c>
    </row>
    <row r="2501" spans="1:5" x14ac:dyDescent="0.25">
      <c r="A2501" s="8" t="s">
        <v>995</v>
      </c>
      <c r="B2501" t="s">
        <v>462</v>
      </c>
      <c r="C2501" t="s">
        <v>2884</v>
      </c>
      <c r="D2501" t="s">
        <v>8119</v>
      </c>
      <c r="E2501" s="8" t="s">
        <v>1379</v>
      </c>
    </row>
    <row r="2502" spans="1:5" x14ac:dyDescent="0.25">
      <c r="A2502" s="8" t="s">
        <v>929</v>
      </c>
      <c r="B2502" t="s">
        <v>930</v>
      </c>
      <c r="C2502" t="s">
        <v>6591</v>
      </c>
      <c r="D2502" t="s">
        <v>8120</v>
      </c>
      <c r="E2502" s="8" t="s">
        <v>1386</v>
      </c>
    </row>
    <row r="2503" spans="1:5" x14ac:dyDescent="0.25">
      <c r="A2503" s="8" t="s">
        <v>931</v>
      </c>
      <c r="B2503" t="s">
        <v>1737</v>
      </c>
      <c r="C2503" t="s">
        <v>6591</v>
      </c>
      <c r="D2503" t="s">
        <v>8121</v>
      </c>
      <c r="E2503" s="8" t="s">
        <v>1379</v>
      </c>
    </row>
    <row r="2504" spans="1:5" x14ac:dyDescent="0.25">
      <c r="A2504" s="8" t="s">
        <v>1738</v>
      </c>
      <c r="B2504" t="s">
        <v>1739</v>
      </c>
      <c r="C2504" t="s">
        <v>6591</v>
      </c>
      <c r="D2504" t="s">
        <v>7890</v>
      </c>
      <c r="E2504" s="8" t="s">
        <v>1617</v>
      </c>
    </row>
    <row r="2505" spans="1:5" x14ac:dyDescent="0.25">
      <c r="A2505" s="8" t="s">
        <v>5774</v>
      </c>
      <c r="B2505" t="s">
        <v>5775</v>
      </c>
      <c r="C2505" t="s">
        <v>2113</v>
      </c>
      <c r="D2505" t="s">
        <v>8122</v>
      </c>
      <c r="E2505" s="8" t="s">
        <v>1390</v>
      </c>
    </row>
    <row r="2506" spans="1:5" x14ac:dyDescent="0.25">
      <c r="A2506" s="8" t="s">
        <v>5776</v>
      </c>
      <c r="B2506" t="s">
        <v>5462</v>
      </c>
      <c r="C2506" t="s">
        <v>2051</v>
      </c>
      <c r="D2506" t="s">
        <v>7864</v>
      </c>
      <c r="E2506" s="8" t="s">
        <v>5777</v>
      </c>
    </row>
    <row r="2507" spans="1:5" x14ac:dyDescent="0.25">
      <c r="A2507" s="8" t="s">
        <v>5778</v>
      </c>
      <c r="B2507" t="s">
        <v>5779</v>
      </c>
      <c r="C2507" t="s">
        <v>2113</v>
      </c>
      <c r="D2507" t="s">
        <v>8123</v>
      </c>
      <c r="E2507" s="8" t="s">
        <v>5109</v>
      </c>
    </row>
    <row r="2508" spans="1:5" x14ac:dyDescent="0.25">
      <c r="A2508" s="8" t="s">
        <v>5780</v>
      </c>
      <c r="B2508" t="s">
        <v>5781</v>
      </c>
      <c r="C2508" t="s">
        <v>2051</v>
      </c>
      <c r="D2508" t="s">
        <v>8124</v>
      </c>
      <c r="E2508" s="8" t="s">
        <v>732</v>
      </c>
    </row>
    <row r="2509" spans="1:5" x14ac:dyDescent="0.25">
      <c r="A2509" s="8" t="s">
        <v>5782</v>
      </c>
      <c r="B2509" t="s">
        <v>5783</v>
      </c>
      <c r="C2509" t="s">
        <v>2110</v>
      </c>
      <c r="D2509" t="s">
        <v>8125</v>
      </c>
      <c r="E2509" s="8" t="s">
        <v>1386</v>
      </c>
    </row>
    <row r="2510" spans="1:5" x14ac:dyDescent="0.25">
      <c r="A2510" s="8" t="s">
        <v>5784</v>
      </c>
      <c r="B2510" t="s">
        <v>5785</v>
      </c>
      <c r="C2510" t="s">
        <v>2110</v>
      </c>
      <c r="D2510" t="s">
        <v>8122</v>
      </c>
      <c r="E2510" s="8" t="s">
        <v>1390</v>
      </c>
    </row>
    <row r="2511" spans="1:5" x14ac:dyDescent="0.25">
      <c r="A2511" s="8" t="s">
        <v>5786</v>
      </c>
      <c r="B2511" t="s">
        <v>5787</v>
      </c>
      <c r="C2511" t="s">
        <v>2113</v>
      </c>
      <c r="D2511" t="s">
        <v>6765</v>
      </c>
      <c r="E2511" s="8" t="s">
        <v>1386</v>
      </c>
    </row>
    <row r="2512" spans="1:5" x14ac:dyDescent="0.25">
      <c r="A2512" s="8" t="s">
        <v>5788</v>
      </c>
      <c r="B2512" t="s">
        <v>2187</v>
      </c>
      <c r="C2512" t="s">
        <v>2051</v>
      </c>
      <c r="D2512" t="s">
        <v>6620</v>
      </c>
      <c r="E2512" s="8" t="s">
        <v>5789</v>
      </c>
    </row>
    <row r="2513" spans="1:5" x14ac:dyDescent="0.25">
      <c r="A2513" s="8" t="s">
        <v>5790</v>
      </c>
      <c r="B2513" t="s">
        <v>3838</v>
      </c>
      <c r="C2513" t="s">
        <v>2051</v>
      </c>
      <c r="D2513" t="s">
        <v>6703</v>
      </c>
      <c r="E2513" s="8" t="s">
        <v>5791</v>
      </c>
    </row>
    <row r="2514" spans="1:5" x14ac:dyDescent="0.25">
      <c r="A2514" s="8" t="s">
        <v>5792</v>
      </c>
      <c r="B2514" t="s">
        <v>5793</v>
      </c>
      <c r="C2514" t="s">
        <v>6646</v>
      </c>
      <c r="D2514" t="s">
        <v>8126</v>
      </c>
      <c r="E2514" s="8" t="s">
        <v>1368</v>
      </c>
    </row>
    <row r="2515" spans="1:5" x14ac:dyDescent="0.25">
      <c r="A2515" s="8" t="s">
        <v>5794</v>
      </c>
      <c r="B2515" t="s">
        <v>4755</v>
      </c>
      <c r="C2515" t="s">
        <v>2051</v>
      </c>
      <c r="D2515" t="s">
        <v>7764</v>
      </c>
      <c r="E2515" s="8" t="s">
        <v>1604</v>
      </c>
    </row>
    <row r="2516" spans="1:5" x14ac:dyDescent="0.25">
      <c r="A2516" s="8" t="s">
        <v>5795</v>
      </c>
      <c r="B2516" t="s">
        <v>2187</v>
      </c>
      <c r="C2516" t="s">
        <v>2051</v>
      </c>
      <c r="D2516" t="s">
        <v>6620</v>
      </c>
      <c r="E2516" s="8" t="s">
        <v>5796</v>
      </c>
    </row>
    <row r="2517" spans="1:5" x14ac:dyDescent="0.25">
      <c r="A2517" s="8" t="s">
        <v>5797</v>
      </c>
      <c r="B2517" t="s">
        <v>2895</v>
      </c>
      <c r="C2517" t="s">
        <v>2051</v>
      </c>
      <c r="D2517" t="s">
        <v>7499</v>
      </c>
      <c r="E2517" s="8" t="s">
        <v>5798</v>
      </c>
    </row>
    <row r="2518" spans="1:5" x14ac:dyDescent="0.25">
      <c r="A2518" s="8" t="s">
        <v>5799</v>
      </c>
      <c r="B2518" t="s">
        <v>2187</v>
      </c>
      <c r="C2518" t="s">
        <v>2051</v>
      </c>
      <c r="D2518" t="s">
        <v>7200</v>
      </c>
      <c r="E2518" s="8" t="s">
        <v>5800</v>
      </c>
    </row>
    <row r="2519" spans="1:5" x14ac:dyDescent="0.25">
      <c r="A2519" s="8" t="s">
        <v>5801</v>
      </c>
      <c r="B2519" t="s">
        <v>5802</v>
      </c>
      <c r="C2519" t="s">
        <v>2113</v>
      </c>
      <c r="D2519" t="s">
        <v>7936</v>
      </c>
      <c r="E2519" s="8" t="s">
        <v>5148</v>
      </c>
    </row>
    <row r="2520" spans="1:5" x14ac:dyDescent="0.25">
      <c r="A2520" s="8" t="s">
        <v>5803</v>
      </c>
      <c r="B2520" t="s">
        <v>5804</v>
      </c>
      <c r="C2520" t="s">
        <v>2113</v>
      </c>
      <c r="D2520" t="s">
        <v>8127</v>
      </c>
      <c r="E2520" s="8" t="s">
        <v>1617</v>
      </c>
    </row>
    <row r="2521" spans="1:5" x14ac:dyDescent="0.25">
      <c r="A2521" s="8" t="s">
        <v>1740</v>
      </c>
      <c r="B2521" t="s">
        <v>1741</v>
      </c>
      <c r="C2521" t="s">
        <v>6692</v>
      </c>
      <c r="D2521" t="s">
        <v>8128</v>
      </c>
      <c r="E2521" s="8" t="s">
        <v>1334</v>
      </c>
    </row>
    <row r="2522" spans="1:5" x14ac:dyDescent="0.25">
      <c r="A2522" s="8" t="s">
        <v>1743</v>
      </c>
      <c r="B2522" t="s">
        <v>1744</v>
      </c>
      <c r="C2522" t="s">
        <v>6692</v>
      </c>
      <c r="D2522" t="s">
        <v>8129</v>
      </c>
      <c r="E2522" s="8" t="s">
        <v>1379</v>
      </c>
    </row>
    <row r="2523" spans="1:5" x14ac:dyDescent="0.25">
      <c r="A2523" s="8" t="s">
        <v>5805</v>
      </c>
      <c r="B2523" t="s">
        <v>5806</v>
      </c>
      <c r="C2523" t="s">
        <v>2113</v>
      </c>
      <c r="D2523" t="s">
        <v>8130</v>
      </c>
      <c r="E2523" s="8" t="s">
        <v>1368</v>
      </c>
    </row>
    <row r="2524" spans="1:5" x14ac:dyDescent="0.25">
      <c r="A2524" s="8" t="s">
        <v>5807</v>
      </c>
      <c r="B2524" t="s">
        <v>5808</v>
      </c>
      <c r="C2524" t="s">
        <v>2051</v>
      </c>
      <c r="D2524" t="s">
        <v>8131</v>
      </c>
      <c r="E2524" s="8" t="s">
        <v>935</v>
      </c>
    </row>
    <row r="2525" spans="1:5" x14ac:dyDescent="0.25">
      <c r="A2525" s="8" t="s">
        <v>1745</v>
      </c>
      <c r="B2525" t="s">
        <v>8132</v>
      </c>
      <c r="C2525" t="s">
        <v>7091</v>
      </c>
      <c r="D2525" t="s">
        <v>8133</v>
      </c>
      <c r="E2525" s="8" t="s">
        <v>651</v>
      </c>
    </row>
    <row r="2526" spans="1:5" x14ac:dyDescent="0.25">
      <c r="A2526" s="8" t="s">
        <v>5809</v>
      </c>
      <c r="B2526" t="s">
        <v>5810</v>
      </c>
      <c r="C2526" t="s">
        <v>6646</v>
      </c>
      <c r="D2526" t="s">
        <v>8134</v>
      </c>
      <c r="E2526" s="8" t="s">
        <v>1581</v>
      </c>
    </row>
    <row r="2527" spans="1:5" x14ac:dyDescent="0.25">
      <c r="A2527" s="8" t="s">
        <v>321</v>
      </c>
      <c r="B2527" t="s">
        <v>998</v>
      </c>
      <c r="C2527" t="s">
        <v>5811</v>
      </c>
      <c r="D2527" t="s">
        <v>8135</v>
      </c>
      <c r="E2527" s="8" t="s">
        <v>1581</v>
      </c>
    </row>
    <row r="2528" spans="1:5" x14ac:dyDescent="0.25">
      <c r="A2528" s="8" t="s">
        <v>322</v>
      </c>
      <c r="B2528" t="s">
        <v>998</v>
      </c>
      <c r="C2528" t="s">
        <v>2935</v>
      </c>
      <c r="D2528" t="s">
        <v>8136</v>
      </c>
      <c r="E2528" s="8" t="s">
        <v>1390</v>
      </c>
    </row>
    <row r="2529" spans="1:5" x14ac:dyDescent="0.25">
      <c r="A2529" s="8" t="s">
        <v>5812</v>
      </c>
      <c r="B2529" t="s">
        <v>998</v>
      </c>
      <c r="D2529" t="s">
        <v>5813</v>
      </c>
      <c r="E2529" s="8" t="s">
        <v>732</v>
      </c>
    </row>
    <row r="2530" spans="1:5" x14ac:dyDescent="0.25">
      <c r="A2530" s="8" t="s">
        <v>1746</v>
      </c>
      <c r="B2530" t="s">
        <v>1747</v>
      </c>
      <c r="C2530" t="s">
        <v>7058</v>
      </c>
      <c r="D2530" t="s">
        <v>7881</v>
      </c>
      <c r="E2530" s="8" t="s">
        <v>1386</v>
      </c>
    </row>
    <row r="2531" spans="1:5" x14ac:dyDescent="0.25">
      <c r="A2531" s="8" t="s">
        <v>5814</v>
      </c>
      <c r="B2531" t="s">
        <v>998</v>
      </c>
      <c r="C2531" t="s">
        <v>3270</v>
      </c>
      <c r="D2531" t="s">
        <v>6620</v>
      </c>
      <c r="E2531" s="8" t="s">
        <v>1386</v>
      </c>
    </row>
    <row r="2532" spans="1:5" x14ac:dyDescent="0.25">
      <c r="A2532" s="8" t="s">
        <v>1748</v>
      </c>
      <c r="B2532" t="s">
        <v>1749</v>
      </c>
      <c r="C2532" t="s">
        <v>6692</v>
      </c>
      <c r="D2532" t="s">
        <v>8137</v>
      </c>
      <c r="E2532" s="8" t="s">
        <v>934</v>
      </c>
    </row>
    <row r="2533" spans="1:5" x14ac:dyDescent="0.25">
      <c r="A2533" s="8" t="s">
        <v>1750</v>
      </c>
      <c r="B2533" t="s">
        <v>1751</v>
      </c>
      <c r="C2533" t="s">
        <v>6692</v>
      </c>
      <c r="D2533" t="s">
        <v>8138</v>
      </c>
      <c r="E2533" s="8" t="s">
        <v>1331</v>
      </c>
    </row>
    <row r="2534" spans="1:5" x14ac:dyDescent="0.25">
      <c r="A2534" s="8" t="s">
        <v>5815</v>
      </c>
      <c r="B2534" t="s">
        <v>5816</v>
      </c>
      <c r="C2534" t="s">
        <v>2113</v>
      </c>
      <c r="D2534" t="s">
        <v>8139</v>
      </c>
      <c r="E2534" s="8" t="s">
        <v>5061</v>
      </c>
    </row>
    <row r="2535" spans="1:5" x14ac:dyDescent="0.25">
      <c r="A2535" s="8" t="s">
        <v>5817</v>
      </c>
      <c r="B2535" t="s">
        <v>5818</v>
      </c>
      <c r="C2535" t="s">
        <v>2113</v>
      </c>
      <c r="D2535" t="s">
        <v>8140</v>
      </c>
      <c r="E2535" s="8" t="s">
        <v>1320</v>
      </c>
    </row>
    <row r="2536" spans="1:5" x14ac:dyDescent="0.25">
      <c r="A2536" s="8" t="s">
        <v>5819</v>
      </c>
      <c r="B2536" t="s">
        <v>2321</v>
      </c>
      <c r="C2536" t="s">
        <v>8141</v>
      </c>
      <c r="D2536" t="s">
        <v>6786</v>
      </c>
      <c r="E2536" s="8" t="s">
        <v>1390</v>
      </c>
    </row>
    <row r="2537" spans="1:5" x14ac:dyDescent="0.25">
      <c r="A2537" s="8" t="s">
        <v>1752</v>
      </c>
      <c r="B2537" t="s">
        <v>1753</v>
      </c>
      <c r="C2537" t="s">
        <v>6692</v>
      </c>
      <c r="D2537" t="s">
        <v>8142</v>
      </c>
      <c r="E2537" s="8" t="s">
        <v>1373</v>
      </c>
    </row>
    <row r="2538" spans="1:5" x14ac:dyDescent="0.25">
      <c r="A2538" s="8" t="s">
        <v>1754</v>
      </c>
      <c r="B2538" t="s">
        <v>1755</v>
      </c>
      <c r="C2538" t="s">
        <v>6692</v>
      </c>
      <c r="D2538" t="s">
        <v>8143</v>
      </c>
      <c r="E2538" s="8" t="s">
        <v>708</v>
      </c>
    </row>
    <row r="2539" spans="1:5" x14ac:dyDescent="0.25">
      <c r="A2539" s="8" t="s">
        <v>5820</v>
      </c>
      <c r="B2539" t="s">
        <v>5821</v>
      </c>
      <c r="C2539" t="s">
        <v>2113</v>
      </c>
      <c r="D2539" t="s">
        <v>8144</v>
      </c>
      <c r="E2539" s="8" t="s">
        <v>1386</v>
      </c>
    </row>
    <row r="2540" spans="1:5" x14ac:dyDescent="0.25">
      <c r="A2540" s="8" t="s">
        <v>1756</v>
      </c>
      <c r="B2540" t="s">
        <v>998</v>
      </c>
      <c r="C2540" t="s">
        <v>2075</v>
      </c>
      <c r="D2540" t="s">
        <v>8145</v>
      </c>
      <c r="E2540" s="8" t="s">
        <v>652</v>
      </c>
    </row>
    <row r="2541" spans="1:5" x14ac:dyDescent="0.25">
      <c r="A2541" s="8" t="s">
        <v>1757</v>
      </c>
      <c r="B2541" t="s">
        <v>1758</v>
      </c>
      <c r="C2541" t="s">
        <v>6591</v>
      </c>
      <c r="D2541" t="s">
        <v>8146</v>
      </c>
      <c r="E2541" s="8" t="s">
        <v>1433</v>
      </c>
    </row>
    <row r="2542" spans="1:5" x14ac:dyDescent="0.25">
      <c r="A2542" s="8" t="s">
        <v>1759</v>
      </c>
      <c r="B2542" t="s">
        <v>1760</v>
      </c>
      <c r="C2542" t="s">
        <v>6591</v>
      </c>
      <c r="D2542" t="s">
        <v>8004</v>
      </c>
      <c r="E2542" s="8" t="s">
        <v>1612</v>
      </c>
    </row>
    <row r="2543" spans="1:5" x14ac:dyDescent="0.25">
      <c r="A2543" s="8" t="s">
        <v>1761</v>
      </c>
      <c r="B2543" t="s">
        <v>1762</v>
      </c>
      <c r="C2543" t="s">
        <v>6594</v>
      </c>
      <c r="D2543" t="s">
        <v>8147</v>
      </c>
      <c r="E2543" s="8" t="s">
        <v>1386</v>
      </c>
    </row>
    <row r="2544" spans="1:5" x14ac:dyDescent="0.25">
      <c r="A2544" s="8" t="s">
        <v>323</v>
      </c>
      <c r="B2544" t="s">
        <v>324</v>
      </c>
      <c r="C2544" t="s">
        <v>3098</v>
      </c>
      <c r="D2544" t="s">
        <v>8148</v>
      </c>
      <c r="E2544" s="8" t="s">
        <v>1386</v>
      </c>
    </row>
    <row r="2545" spans="1:5" x14ac:dyDescent="0.25">
      <c r="A2545" s="8" t="s">
        <v>5822</v>
      </c>
      <c r="B2545" t="s">
        <v>998</v>
      </c>
      <c r="D2545" t="s">
        <v>7881</v>
      </c>
      <c r="E2545" s="8" t="s">
        <v>1386</v>
      </c>
    </row>
    <row r="2546" spans="1:5" x14ac:dyDescent="0.25">
      <c r="A2546" s="8" t="s">
        <v>5823</v>
      </c>
      <c r="B2546" t="s">
        <v>5824</v>
      </c>
      <c r="C2546" t="s">
        <v>2113</v>
      </c>
      <c r="D2546" t="s">
        <v>8149</v>
      </c>
      <c r="E2546" s="8" t="s">
        <v>1386</v>
      </c>
    </row>
    <row r="2547" spans="1:5" x14ac:dyDescent="0.25">
      <c r="A2547" s="8" t="s">
        <v>5825</v>
      </c>
      <c r="B2547" t="s">
        <v>998</v>
      </c>
      <c r="D2547" t="s">
        <v>7101</v>
      </c>
      <c r="E2547" s="8" t="s">
        <v>1386</v>
      </c>
    </row>
    <row r="2548" spans="1:5" x14ac:dyDescent="0.25">
      <c r="A2548" s="8" t="s">
        <v>5826</v>
      </c>
      <c r="B2548" t="s">
        <v>998</v>
      </c>
      <c r="D2548" t="s">
        <v>8150</v>
      </c>
      <c r="E2548" s="8" t="s">
        <v>626</v>
      </c>
    </row>
    <row r="2549" spans="1:5" x14ac:dyDescent="0.25">
      <c r="A2549" s="8" t="s">
        <v>5827</v>
      </c>
      <c r="B2549" t="s">
        <v>998</v>
      </c>
      <c r="D2549" t="s">
        <v>8151</v>
      </c>
      <c r="E2549" s="8" t="s">
        <v>1386</v>
      </c>
    </row>
    <row r="2550" spans="1:5" x14ac:dyDescent="0.25">
      <c r="A2550" s="8" t="s">
        <v>5828</v>
      </c>
      <c r="B2550" t="s">
        <v>998</v>
      </c>
      <c r="D2550" t="s">
        <v>5829</v>
      </c>
      <c r="E2550" s="8" t="s">
        <v>1386</v>
      </c>
    </row>
    <row r="2551" spans="1:5" x14ac:dyDescent="0.25">
      <c r="A2551" s="8" t="s">
        <v>5830</v>
      </c>
      <c r="B2551" t="s">
        <v>998</v>
      </c>
      <c r="D2551" t="s">
        <v>5831</v>
      </c>
      <c r="E2551" s="8" t="s">
        <v>1386</v>
      </c>
    </row>
    <row r="2552" spans="1:5" x14ac:dyDescent="0.25">
      <c r="A2552" s="8" t="s">
        <v>5832</v>
      </c>
      <c r="B2552" t="s">
        <v>998</v>
      </c>
      <c r="D2552" t="s">
        <v>8152</v>
      </c>
      <c r="E2552" s="8" t="s">
        <v>1386</v>
      </c>
    </row>
    <row r="2553" spans="1:5" x14ac:dyDescent="0.25">
      <c r="A2553" s="8" t="s">
        <v>5833</v>
      </c>
      <c r="B2553" t="s">
        <v>998</v>
      </c>
      <c r="D2553" t="s">
        <v>8153</v>
      </c>
      <c r="E2553" s="8" t="s">
        <v>5678</v>
      </c>
    </row>
    <row r="2554" spans="1:5" x14ac:dyDescent="0.25">
      <c r="A2554" s="8" t="s">
        <v>1763</v>
      </c>
      <c r="B2554" t="s">
        <v>1764</v>
      </c>
      <c r="C2554" t="s">
        <v>6594</v>
      </c>
      <c r="D2554" t="s">
        <v>7631</v>
      </c>
      <c r="E2554" s="8" t="s">
        <v>1581</v>
      </c>
    </row>
    <row r="2555" spans="1:5" x14ac:dyDescent="0.25">
      <c r="A2555" s="8" t="s">
        <v>325</v>
      </c>
      <c r="B2555" t="s">
        <v>998</v>
      </c>
      <c r="C2555" t="s">
        <v>8154</v>
      </c>
      <c r="D2555" t="s">
        <v>7845</v>
      </c>
      <c r="E2555" s="8" t="s">
        <v>1386</v>
      </c>
    </row>
    <row r="2556" spans="1:5" x14ac:dyDescent="0.25">
      <c r="A2556" s="8" t="s">
        <v>326</v>
      </c>
      <c r="B2556" t="s">
        <v>327</v>
      </c>
      <c r="C2556" t="s">
        <v>8155</v>
      </c>
      <c r="D2556" t="s">
        <v>7845</v>
      </c>
      <c r="E2556" s="8" t="s">
        <v>1386</v>
      </c>
    </row>
    <row r="2557" spans="1:5" x14ac:dyDescent="0.25">
      <c r="A2557" s="8" t="s">
        <v>328</v>
      </c>
      <c r="B2557" t="s">
        <v>329</v>
      </c>
      <c r="C2557" t="s">
        <v>1982</v>
      </c>
      <c r="D2557" t="s">
        <v>7845</v>
      </c>
      <c r="E2557" s="8" t="s">
        <v>1386</v>
      </c>
    </row>
    <row r="2558" spans="1:5" x14ac:dyDescent="0.25">
      <c r="A2558" s="8" t="s">
        <v>330</v>
      </c>
      <c r="B2558" t="s">
        <v>331</v>
      </c>
      <c r="C2558" t="s">
        <v>1982</v>
      </c>
      <c r="D2558" t="s">
        <v>7845</v>
      </c>
      <c r="E2558" s="8" t="s">
        <v>1386</v>
      </c>
    </row>
    <row r="2559" spans="1:5" x14ac:dyDescent="0.25">
      <c r="A2559" s="8" t="s">
        <v>5834</v>
      </c>
      <c r="B2559" t="s">
        <v>5835</v>
      </c>
      <c r="C2559" t="s">
        <v>5836</v>
      </c>
      <c r="D2559" t="s">
        <v>8156</v>
      </c>
      <c r="E2559" s="8" t="s">
        <v>1386</v>
      </c>
    </row>
    <row r="2560" spans="1:5" x14ac:dyDescent="0.25">
      <c r="A2560" s="8" t="s">
        <v>332</v>
      </c>
      <c r="B2560" t="s">
        <v>333</v>
      </c>
      <c r="C2560" t="s">
        <v>5837</v>
      </c>
      <c r="D2560" t="s">
        <v>8157</v>
      </c>
      <c r="E2560" s="8" t="s">
        <v>1386</v>
      </c>
    </row>
    <row r="2561" spans="1:5" x14ac:dyDescent="0.25">
      <c r="A2561" s="8" t="s">
        <v>334</v>
      </c>
      <c r="B2561" t="s">
        <v>335</v>
      </c>
      <c r="C2561" t="s">
        <v>1945</v>
      </c>
      <c r="D2561" t="s">
        <v>7138</v>
      </c>
      <c r="E2561" s="8" t="s">
        <v>1386</v>
      </c>
    </row>
    <row r="2562" spans="1:5" x14ac:dyDescent="0.25">
      <c r="A2562" s="8" t="s">
        <v>336</v>
      </c>
      <c r="B2562" t="s">
        <v>337</v>
      </c>
      <c r="C2562" t="s">
        <v>7172</v>
      </c>
      <c r="D2562" t="s">
        <v>8158</v>
      </c>
      <c r="E2562" s="8" t="s">
        <v>1386</v>
      </c>
    </row>
    <row r="2563" spans="1:5" x14ac:dyDescent="0.25">
      <c r="A2563" s="8" t="s">
        <v>338</v>
      </c>
      <c r="B2563" t="s">
        <v>339</v>
      </c>
      <c r="C2563" t="s">
        <v>7172</v>
      </c>
      <c r="D2563" t="s">
        <v>8159</v>
      </c>
      <c r="E2563" s="8" t="s">
        <v>1386</v>
      </c>
    </row>
    <row r="2564" spans="1:5" x14ac:dyDescent="0.25">
      <c r="A2564" s="8" t="s">
        <v>340</v>
      </c>
      <c r="B2564" t="s">
        <v>341</v>
      </c>
      <c r="C2564" t="s">
        <v>7172</v>
      </c>
      <c r="D2564" t="s">
        <v>8160</v>
      </c>
      <c r="E2564" s="8" t="s">
        <v>1386</v>
      </c>
    </row>
    <row r="2565" spans="1:5" x14ac:dyDescent="0.25">
      <c r="A2565" s="8" t="s">
        <v>342</v>
      </c>
      <c r="B2565" t="s">
        <v>343</v>
      </c>
      <c r="C2565" t="s">
        <v>7172</v>
      </c>
      <c r="D2565" t="s">
        <v>8161</v>
      </c>
      <c r="E2565" s="8" t="s">
        <v>1386</v>
      </c>
    </row>
    <row r="2566" spans="1:5" x14ac:dyDescent="0.25">
      <c r="A2566" s="8" t="s">
        <v>344</v>
      </c>
      <c r="B2566" t="s">
        <v>345</v>
      </c>
      <c r="C2566" t="s">
        <v>7172</v>
      </c>
      <c r="D2566" t="s">
        <v>8162</v>
      </c>
      <c r="E2566" s="8" t="s">
        <v>1386</v>
      </c>
    </row>
    <row r="2567" spans="1:5" x14ac:dyDescent="0.25">
      <c r="A2567" s="8" t="s">
        <v>346</v>
      </c>
      <c r="B2567" t="s">
        <v>347</v>
      </c>
      <c r="C2567" t="s">
        <v>7172</v>
      </c>
      <c r="D2567" t="s">
        <v>8163</v>
      </c>
      <c r="E2567" s="8" t="s">
        <v>1386</v>
      </c>
    </row>
    <row r="2568" spans="1:5" x14ac:dyDescent="0.25">
      <c r="A2568" s="8" t="s">
        <v>348</v>
      </c>
      <c r="B2568" t="s">
        <v>349</v>
      </c>
      <c r="C2568" t="s">
        <v>7172</v>
      </c>
      <c r="D2568" t="s">
        <v>8164</v>
      </c>
      <c r="E2568" s="8" t="s">
        <v>1386</v>
      </c>
    </row>
    <row r="2569" spans="1:5" x14ac:dyDescent="0.25">
      <c r="A2569" s="8" t="s">
        <v>350</v>
      </c>
      <c r="B2569" t="s">
        <v>351</v>
      </c>
      <c r="C2569" t="s">
        <v>7172</v>
      </c>
      <c r="D2569" t="s">
        <v>8165</v>
      </c>
      <c r="E2569" s="8" t="s">
        <v>1386</v>
      </c>
    </row>
    <row r="2570" spans="1:5" x14ac:dyDescent="0.25">
      <c r="A2570" s="8" t="s">
        <v>352</v>
      </c>
      <c r="B2570" t="s">
        <v>353</v>
      </c>
      <c r="C2570" t="s">
        <v>7172</v>
      </c>
      <c r="D2570" t="s">
        <v>8166</v>
      </c>
      <c r="E2570" s="8" t="s">
        <v>1386</v>
      </c>
    </row>
    <row r="2571" spans="1:5" x14ac:dyDescent="0.25">
      <c r="A2571" s="8" t="s">
        <v>354</v>
      </c>
      <c r="B2571" t="s">
        <v>355</v>
      </c>
      <c r="C2571" t="s">
        <v>7172</v>
      </c>
      <c r="D2571" t="s">
        <v>8167</v>
      </c>
      <c r="E2571" s="8" t="s">
        <v>1386</v>
      </c>
    </row>
    <row r="2572" spans="1:5" x14ac:dyDescent="0.25">
      <c r="A2572" s="8" t="s">
        <v>356</v>
      </c>
      <c r="B2572" t="s">
        <v>357</v>
      </c>
      <c r="C2572" t="s">
        <v>7172</v>
      </c>
      <c r="D2572" t="s">
        <v>8168</v>
      </c>
      <c r="E2572" s="8" t="s">
        <v>1386</v>
      </c>
    </row>
    <row r="2573" spans="1:5" x14ac:dyDescent="0.25">
      <c r="A2573" s="8" t="s">
        <v>358</v>
      </c>
      <c r="B2573" t="s">
        <v>351</v>
      </c>
      <c r="C2573" t="s">
        <v>7172</v>
      </c>
      <c r="D2573" t="s">
        <v>8165</v>
      </c>
      <c r="E2573" s="8" t="s">
        <v>1386</v>
      </c>
    </row>
    <row r="2574" spans="1:5" x14ac:dyDescent="0.25">
      <c r="A2574" s="8" t="s">
        <v>359</v>
      </c>
      <c r="B2574" t="s">
        <v>360</v>
      </c>
      <c r="C2574" t="s">
        <v>7172</v>
      </c>
      <c r="D2574" t="s">
        <v>8169</v>
      </c>
      <c r="E2574" s="8" t="s">
        <v>1386</v>
      </c>
    </row>
    <row r="2575" spans="1:5" x14ac:dyDescent="0.25">
      <c r="A2575" s="8" t="s">
        <v>361</v>
      </c>
      <c r="B2575" t="s">
        <v>345</v>
      </c>
      <c r="C2575" t="s">
        <v>7172</v>
      </c>
      <c r="D2575" t="s">
        <v>8162</v>
      </c>
      <c r="E2575" s="8" t="s">
        <v>1386</v>
      </c>
    </row>
    <row r="2576" spans="1:5" x14ac:dyDescent="0.25">
      <c r="A2576" s="8" t="s">
        <v>1765</v>
      </c>
      <c r="B2576" t="s">
        <v>1766</v>
      </c>
      <c r="C2576" t="s">
        <v>6591</v>
      </c>
      <c r="D2576" t="s">
        <v>6756</v>
      </c>
      <c r="E2576" s="8" t="s">
        <v>1386</v>
      </c>
    </row>
    <row r="2577" spans="1:5" x14ac:dyDescent="0.25">
      <c r="A2577" s="8" t="s">
        <v>1767</v>
      </c>
      <c r="B2577" t="s">
        <v>1722</v>
      </c>
      <c r="C2577" t="s">
        <v>7168</v>
      </c>
      <c r="D2577" t="s">
        <v>8170</v>
      </c>
      <c r="E2577" s="8" t="s">
        <v>1386</v>
      </c>
    </row>
    <row r="2578" spans="1:5" x14ac:dyDescent="0.25">
      <c r="A2578" s="8" t="s">
        <v>8171</v>
      </c>
      <c r="B2578" t="s">
        <v>7215</v>
      </c>
      <c r="C2578" t="s">
        <v>7216</v>
      </c>
      <c r="D2578" t="s">
        <v>6620</v>
      </c>
      <c r="E2578" s="8" t="s">
        <v>1386</v>
      </c>
    </row>
    <row r="2579" spans="1:5" x14ac:dyDescent="0.25">
      <c r="A2579" s="8" t="s">
        <v>5838</v>
      </c>
      <c r="B2579" t="s">
        <v>5839</v>
      </c>
      <c r="C2579" t="s">
        <v>6646</v>
      </c>
      <c r="D2579" t="s">
        <v>5840</v>
      </c>
      <c r="E2579" s="8" t="s">
        <v>1386</v>
      </c>
    </row>
    <row r="2580" spans="1:5" x14ac:dyDescent="0.25">
      <c r="A2580" s="8" t="s">
        <v>362</v>
      </c>
      <c r="B2580" t="s">
        <v>363</v>
      </c>
      <c r="C2580" t="s">
        <v>2935</v>
      </c>
      <c r="D2580" t="s">
        <v>8172</v>
      </c>
      <c r="E2580" s="8" t="s">
        <v>1386</v>
      </c>
    </row>
    <row r="2581" spans="1:5" x14ac:dyDescent="0.25">
      <c r="A2581" s="8" t="s">
        <v>364</v>
      </c>
      <c r="B2581" t="s">
        <v>365</v>
      </c>
      <c r="C2581" t="s">
        <v>7231</v>
      </c>
      <c r="D2581" t="s">
        <v>8172</v>
      </c>
      <c r="E2581" s="8" t="s">
        <v>1386</v>
      </c>
    </row>
    <row r="2582" spans="1:5" x14ac:dyDescent="0.25">
      <c r="A2582" s="8" t="s">
        <v>366</v>
      </c>
      <c r="B2582" t="s">
        <v>367</v>
      </c>
      <c r="C2582" t="s">
        <v>3351</v>
      </c>
      <c r="D2582" t="s">
        <v>8172</v>
      </c>
      <c r="E2582" s="8" t="s">
        <v>1386</v>
      </c>
    </row>
    <row r="2583" spans="1:5" x14ac:dyDescent="0.25">
      <c r="A2583" s="8" t="s">
        <v>368</v>
      </c>
      <c r="B2583" t="s">
        <v>369</v>
      </c>
      <c r="C2583" t="s">
        <v>3354</v>
      </c>
      <c r="D2583" t="s">
        <v>8172</v>
      </c>
      <c r="E2583" s="8" t="s">
        <v>1386</v>
      </c>
    </row>
    <row r="2584" spans="1:5" x14ac:dyDescent="0.25">
      <c r="A2584" s="8" t="s">
        <v>370</v>
      </c>
      <c r="B2584" t="s">
        <v>371</v>
      </c>
      <c r="C2584" t="s">
        <v>3351</v>
      </c>
      <c r="D2584" t="s">
        <v>8173</v>
      </c>
      <c r="E2584" s="8" t="s">
        <v>1386</v>
      </c>
    </row>
    <row r="2585" spans="1:5" x14ac:dyDescent="0.25">
      <c r="A2585" s="8" t="s">
        <v>372</v>
      </c>
      <c r="B2585" t="s">
        <v>373</v>
      </c>
      <c r="C2585" t="s">
        <v>3351</v>
      </c>
      <c r="D2585" t="s">
        <v>8174</v>
      </c>
      <c r="E2585" s="8" t="s">
        <v>1386</v>
      </c>
    </row>
    <row r="2586" spans="1:5" x14ac:dyDescent="0.25">
      <c r="A2586" s="8" t="s">
        <v>374</v>
      </c>
      <c r="B2586" t="s">
        <v>375</v>
      </c>
      <c r="C2586" t="s">
        <v>3351</v>
      </c>
      <c r="D2586" t="s">
        <v>8136</v>
      </c>
      <c r="E2586" s="8" t="s">
        <v>1390</v>
      </c>
    </row>
    <row r="2587" spans="1:5" x14ac:dyDescent="0.25">
      <c r="A2587" s="8" t="s">
        <v>996</v>
      </c>
      <c r="B2587" t="s">
        <v>376</v>
      </c>
      <c r="C2587" t="s">
        <v>2884</v>
      </c>
      <c r="D2587" t="s">
        <v>8175</v>
      </c>
      <c r="E2587" s="8" t="s">
        <v>732</v>
      </c>
    </row>
    <row r="2588" spans="1:5" x14ac:dyDescent="0.25">
      <c r="A2588" s="8" t="s">
        <v>997</v>
      </c>
      <c r="B2588" t="s">
        <v>1830</v>
      </c>
      <c r="C2588" t="s">
        <v>3391</v>
      </c>
      <c r="D2588" t="s">
        <v>7881</v>
      </c>
      <c r="E2588" s="8" t="s">
        <v>1386</v>
      </c>
    </row>
    <row r="2589" spans="1:5" x14ac:dyDescent="0.25">
      <c r="A2589" s="8" t="s">
        <v>1768</v>
      </c>
      <c r="B2589" t="s">
        <v>1770</v>
      </c>
      <c r="C2589" t="s">
        <v>6594</v>
      </c>
      <c r="D2589" t="s">
        <v>7284</v>
      </c>
      <c r="E2589" s="8" t="s">
        <v>1769</v>
      </c>
    </row>
    <row r="2590" spans="1:5" x14ac:dyDescent="0.25">
      <c r="A2590" s="8" t="s">
        <v>1771</v>
      </c>
      <c r="B2590" t="s">
        <v>1773</v>
      </c>
      <c r="C2590" t="s">
        <v>6609</v>
      </c>
      <c r="D2590" t="s">
        <v>8176</v>
      </c>
      <c r="E2590" s="8" t="s">
        <v>1772</v>
      </c>
    </row>
    <row r="2591" spans="1:5" x14ac:dyDescent="0.25">
      <c r="A2591" s="8" t="s">
        <v>1774</v>
      </c>
      <c r="B2591" t="s">
        <v>1776</v>
      </c>
      <c r="C2591" t="s">
        <v>6591</v>
      </c>
      <c r="D2591" t="s">
        <v>8177</v>
      </c>
      <c r="E2591" s="8" t="s">
        <v>1775</v>
      </c>
    </row>
    <row r="2592" spans="1:5" x14ac:dyDescent="0.25">
      <c r="A2592" s="8" t="s">
        <v>1777</v>
      </c>
      <c r="B2592" t="s">
        <v>1779</v>
      </c>
      <c r="C2592" t="s">
        <v>6591</v>
      </c>
      <c r="D2592" t="s">
        <v>8178</v>
      </c>
      <c r="E2592" s="8" t="s">
        <v>1778</v>
      </c>
    </row>
    <row r="2593" spans="1:5" x14ac:dyDescent="0.25">
      <c r="A2593" s="8" t="s">
        <v>1780</v>
      </c>
      <c r="B2593" t="s">
        <v>1782</v>
      </c>
      <c r="C2593" t="s">
        <v>6585</v>
      </c>
      <c r="D2593" t="s">
        <v>8179</v>
      </c>
      <c r="E2593" s="8" t="s">
        <v>1781</v>
      </c>
    </row>
    <row r="2594" spans="1:5" x14ac:dyDescent="0.25">
      <c r="A2594" s="8" t="s">
        <v>1784</v>
      </c>
      <c r="B2594" t="s">
        <v>1786</v>
      </c>
      <c r="C2594" t="s">
        <v>6609</v>
      </c>
      <c r="D2594" t="s">
        <v>8180</v>
      </c>
      <c r="E2594" s="8" t="s">
        <v>1785</v>
      </c>
    </row>
    <row r="2595" spans="1:5" x14ac:dyDescent="0.25">
      <c r="A2595" s="8" t="s">
        <v>1787</v>
      </c>
      <c r="B2595" t="s">
        <v>1789</v>
      </c>
      <c r="C2595" t="s">
        <v>6591</v>
      </c>
      <c r="D2595" t="s">
        <v>7200</v>
      </c>
      <c r="E2595" s="8" t="s">
        <v>1788</v>
      </c>
    </row>
    <row r="2596" spans="1:5" x14ac:dyDescent="0.25">
      <c r="A2596" s="8" t="s">
        <v>1790</v>
      </c>
      <c r="B2596" t="s">
        <v>1791</v>
      </c>
      <c r="C2596" t="s">
        <v>6594</v>
      </c>
      <c r="D2596" t="s">
        <v>8181</v>
      </c>
      <c r="E2596" s="8" t="s">
        <v>1783</v>
      </c>
    </row>
    <row r="2597" spans="1:5" x14ac:dyDescent="0.25">
      <c r="A2597" s="8" t="s">
        <v>1792</v>
      </c>
      <c r="B2597" t="s">
        <v>1831</v>
      </c>
      <c r="C2597" t="s">
        <v>3209</v>
      </c>
      <c r="D2597" t="s">
        <v>8182</v>
      </c>
      <c r="E2597" s="8" t="s">
        <v>1783</v>
      </c>
    </row>
    <row r="2598" spans="1:5" x14ac:dyDescent="0.25">
      <c r="A2598" s="8" t="s">
        <v>1793</v>
      </c>
      <c r="B2598" t="s">
        <v>1794</v>
      </c>
      <c r="C2598" t="s">
        <v>6613</v>
      </c>
      <c r="D2598" t="s">
        <v>8183</v>
      </c>
      <c r="E2598" s="8" t="s">
        <v>1783</v>
      </c>
    </row>
    <row r="2599" spans="1:5" x14ac:dyDescent="0.25">
      <c r="A2599" s="8" t="s">
        <v>1795</v>
      </c>
      <c r="B2599" t="s">
        <v>1832</v>
      </c>
      <c r="C2599" t="s">
        <v>6609</v>
      </c>
      <c r="D2599" t="s">
        <v>8184</v>
      </c>
      <c r="E2599" s="8" t="s">
        <v>1783</v>
      </c>
    </row>
    <row r="2600" spans="1:5" x14ac:dyDescent="0.25">
      <c r="A2600" s="8" t="s">
        <v>5841</v>
      </c>
      <c r="B2600" t="s">
        <v>1965</v>
      </c>
      <c r="C2600" t="s">
        <v>1957</v>
      </c>
      <c r="D2600" t="s">
        <v>6620</v>
      </c>
      <c r="E2600" s="8" t="s">
        <v>1796</v>
      </c>
    </row>
    <row r="2601" spans="1:5" x14ac:dyDescent="0.25">
      <c r="A2601" s="8" t="s">
        <v>826</v>
      </c>
      <c r="B2601" t="s">
        <v>828</v>
      </c>
      <c r="C2601" t="s">
        <v>6594</v>
      </c>
      <c r="D2601" t="s">
        <v>8185</v>
      </c>
      <c r="E2601" s="8" t="s">
        <v>827</v>
      </c>
    </row>
    <row r="2602" spans="1:5" x14ac:dyDescent="0.25">
      <c r="A2602" s="8" t="s">
        <v>829</v>
      </c>
      <c r="B2602" t="s">
        <v>8186</v>
      </c>
      <c r="C2602" t="s">
        <v>6613</v>
      </c>
      <c r="D2602" t="s">
        <v>6798</v>
      </c>
      <c r="E2602" s="8" t="s">
        <v>830</v>
      </c>
    </row>
    <row r="2603" spans="1:5" x14ac:dyDescent="0.25">
      <c r="A2603" s="8" t="s">
        <v>831</v>
      </c>
      <c r="B2603" t="s">
        <v>833</v>
      </c>
      <c r="C2603" t="s">
        <v>6591</v>
      </c>
      <c r="D2603" t="s">
        <v>8187</v>
      </c>
      <c r="E2603" s="8" t="s">
        <v>832</v>
      </c>
    </row>
    <row r="2604" spans="1:5" x14ac:dyDescent="0.25">
      <c r="A2604" s="8" t="s">
        <v>5842</v>
      </c>
      <c r="B2604" t="s">
        <v>5843</v>
      </c>
      <c r="C2604" t="s">
        <v>4436</v>
      </c>
      <c r="D2604" t="s">
        <v>6620</v>
      </c>
      <c r="E2604" s="8" t="s">
        <v>1783</v>
      </c>
    </row>
    <row r="2605" spans="1:5" x14ac:dyDescent="0.25">
      <c r="A2605" s="8" t="s">
        <v>834</v>
      </c>
      <c r="B2605" t="s">
        <v>835</v>
      </c>
      <c r="C2605" t="s">
        <v>6613</v>
      </c>
      <c r="D2605" t="s">
        <v>8188</v>
      </c>
      <c r="E2605" s="8" t="s">
        <v>830</v>
      </c>
    </row>
    <row r="2606" spans="1:5" x14ac:dyDescent="0.25">
      <c r="A2606" s="8" t="s">
        <v>836</v>
      </c>
      <c r="B2606" t="s">
        <v>8189</v>
      </c>
      <c r="C2606" t="s">
        <v>7820</v>
      </c>
      <c r="D2606" t="s">
        <v>8190</v>
      </c>
      <c r="E2606" s="8" t="s">
        <v>1772</v>
      </c>
    </row>
    <row r="2607" spans="1:5" x14ac:dyDescent="0.25">
      <c r="A2607" s="8" t="s">
        <v>837</v>
      </c>
      <c r="B2607" t="s">
        <v>8191</v>
      </c>
      <c r="C2607" t="s">
        <v>1970</v>
      </c>
      <c r="D2607" t="s">
        <v>8192</v>
      </c>
      <c r="E2607" s="8" t="s">
        <v>1783</v>
      </c>
    </row>
    <row r="2608" spans="1:5" x14ac:dyDescent="0.25">
      <c r="A2608" s="8" t="s">
        <v>838</v>
      </c>
      <c r="B2608" t="s">
        <v>8193</v>
      </c>
      <c r="C2608" t="s">
        <v>1970</v>
      </c>
      <c r="D2608" t="s">
        <v>8194</v>
      </c>
      <c r="E2608" s="8" t="s">
        <v>827</v>
      </c>
    </row>
    <row r="2609" spans="1:5" x14ac:dyDescent="0.25">
      <c r="A2609" s="8" t="s">
        <v>839</v>
      </c>
      <c r="B2609" t="s">
        <v>841</v>
      </c>
      <c r="C2609" t="s">
        <v>6699</v>
      </c>
      <c r="D2609" t="s">
        <v>6620</v>
      </c>
      <c r="E2609" s="8" t="s">
        <v>840</v>
      </c>
    </row>
    <row r="2610" spans="1:5" x14ac:dyDescent="0.25">
      <c r="A2610" s="8" t="s">
        <v>5844</v>
      </c>
      <c r="B2610" t="s">
        <v>5845</v>
      </c>
      <c r="C2610" t="s">
        <v>6646</v>
      </c>
      <c r="D2610" t="s">
        <v>8195</v>
      </c>
      <c r="E2610" s="8" t="s">
        <v>1783</v>
      </c>
    </row>
    <row r="2611" spans="1:5" x14ac:dyDescent="0.25">
      <c r="A2611" s="8" t="s">
        <v>5846</v>
      </c>
      <c r="B2611" t="s">
        <v>5847</v>
      </c>
      <c r="C2611" t="s">
        <v>6646</v>
      </c>
      <c r="D2611" t="s">
        <v>8196</v>
      </c>
      <c r="E2611" s="8" t="s">
        <v>1796</v>
      </c>
    </row>
    <row r="2612" spans="1:5" x14ac:dyDescent="0.25">
      <c r="A2612" s="8" t="s">
        <v>5848</v>
      </c>
      <c r="B2612" t="s">
        <v>1965</v>
      </c>
      <c r="C2612" t="s">
        <v>1957</v>
      </c>
      <c r="D2612" t="s">
        <v>6620</v>
      </c>
      <c r="E2612" s="8" t="s">
        <v>1783</v>
      </c>
    </row>
    <row r="2613" spans="1:5" x14ac:dyDescent="0.25">
      <c r="A2613" s="8" t="s">
        <v>842</v>
      </c>
      <c r="B2613" t="s">
        <v>843</v>
      </c>
      <c r="C2613" t="s">
        <v>1958</v>
      </c>
      <c r="D2613" t="s">
        <v>8197</v>
      </c>
    </row>
    <row r="2614" spans="1:5" x14ac:dyDescent="0.25">
      <c r="A2614" s="8" t="s">
        <v>5849</v>
      </c>
      <c r="B2614" t="s">
        <v>5850</v>
      </c>
      <c r="C2614" t="s">
        <v>6646</v>
      </c>
      <c r="D2614" t="s">
        <v>8198</v>
      </c>
      <c r="E2614" s="8" t="s">
        <v>1769</v>
      </c>
    </row>
    <row r="2615" spans="1:5" x14ac:dyDescent="0.25">
      <c r="A2615" s="8" t="s">
        <v>5851</v>
      </c>
      <c r="B2615" t="s">
        <v>5852</v>
      </c>
      <c r="C2615" t="s">
        <v>6646</v>
      </c>
      <c r="D2615" t="s">
        <v>8199</v>
      </c>
      <c r="E2615" s="8" t="s">
        <v>1772</v>
      </c>
    </row>
    <row r="2616" spans="1:5" x14ac:dyDescent="0.25">
      <c r="A2616" s="8" t="s">
        <v>5853</v>
      </c>
      <c r="B2616" t="s">
        <v>5854</v>
      </c>
      <c r="C2616" t="s">
        <v>6646</v>
      </c>
      <c r="D2616" t="s">
        <v>8200</v>
      </c>
      <c r="E2616" s="8" t="s">
        <v>1781</v>
      </c>
    </row>
    <row r="2617" spans="1:5" x14ac:dyDescent="0.25">
      <c r="A2617" s="8" t="s">
        <v>5855</v>
      </c>
      <c r="B2617" t="s">
        <v>5856</v>
      </c>
      <c r="C2617" t="s">
        <v>6646</v>
      </c>
      <c r="D2617" t="s">
        <v>8201</v>
      </c>
      <c r="E2617" s="8" t="s">
        <v>1783</v>
      </c>
    </row>
    <row r="2618" spans="1:5" x14ac:dyDescent="0.25">
      <c r="A2618" s="8" t="s">
        <v>5857</v>
      </c>
      <c r="B2618" t="s">
        <v>5858</v>
      </c>
      <c r="C2618" t="s">
        <v>6646</v>
      </c>
      <c r="D2618" t="s">
        <v>8202</v>
      </c>
      <c r="E2618" s="8" t="s">
        <v>1783</v>
      </c>
    </row>
    <row r="2619" spans="1:5" x14ac:dyDescent="0.25">
      <c r="A2619" s="8" t="s">
        <v>5859</v>
      </c>
      <c r="B2619" t="s">
        <v>5860</v>
      </c>
      <c r="C2619" t="s">
        <v>6646</v>
      </c>
      <c r="D2619" t="s">
        <v>8203</v>
      </c>
      <c r="E2619" s="8" t="s">
        <v>1785</v>
      </c>
    </row>
    <row r="2620" spans="1:5" x14ac:dyDescent="0.25">
      <c r="A2620" s="8" t="s">
        <v>5861</v>
      </c>
      <c r="B2620" t="s">
        <v>5862</v>
      </c>
      <c r="C2620" t="s">
        <v>6646</v>
      </c>
      <c r="D2620" t="s">
        <v>8194</v>
      </c>
      <c r="E2620" s="8" t="s">
        <v>827</v>
      </c>
    </row>
    <row r="2621" spans="1:5" x14ac:dyDescent="0.25">
      <c r="A2621" s="8" t="s">
        <v>5863</v>
      </c>
      <c r="B2621" t="s">
        <v>998</v>
      </c>
      <c r="E2621" s="8" t="s">
        <v>1772</v>
      </c>
    </row>
    <row r="2622" spans="1:5" x14ac:dyDescent="0.25">
      <c r="A2622" s="8" t="s">
        <v>5864</v>
      </c>
      <c r="B2622" t="s">
        <v>998</v>
      </c>
      <c r="E2622" s="8" t="s">
        <v>5865</v>
      </c>
    </row>
    <row r="2623" spans="1:5" x14ac:dyDescent="0.25">
      <c r="A2623" s="8" t="s">
        <v>5866</v>
      </c>
      <c r="B2623" t="s">
        <v>1969</v>
      </c>
      <c r="C2623" t="s">
        <v>6638</v>
      </c>
      <c r="D2623" t="s">
        <v>6620</v>
      </c>
      <c r="E2623" s="8" t="s">
        <v>1783</v>
      </c>
    </row>
    <row r="2624" spans="1:5" x14ac:dyDescent="0.25">
      <c r="A2624" s="8" t="s">
        <v>5867</v>
      </c>
      <c r="B2624" t="s">
        <v>998</v>
      </c>
      <c r="E2624" s="8" t="s">
        <v>1783</v>
      </c>
    </row>
    <row r="2625" spans="1:5" x14ac:dyDescent="0.25">
      <c r="A2625" s="8" t="s">
        <v>5868</v>
      </c>
      <c r="B2625" t="s">
        <v>998</v>
      </c>
      <c r="E2625" s="8" t="s">
        <v>844</v>
      </c>
    </row>
    <row r="2626" spans="1:5" x14ac:dyDescent="0.25">
      <c r="A2626" s="8" t="s">
        <v>5869</v>
      </c>
      <c r="B2626" t="s">
        <v>998</v>
      </c>
      <c r="E2626" s="8" t="s">
        <v>1781</v>
      </c>
    </row>
    <row r="2627" spans="1:5" x14ac:dyDescent="0.25">
      <c r="A2627" s="8" t="s">
        <v>845</v>
      </c>
      <c r="B2627" t="s">
        <v>846</v>
      </c>
      <c r="C2627" t="s">
        <v>6591</v>
      </c>
      <c r="D2627" t="s">
        <v>8204</v>
      </c>
      <c r="E2627" s="8" t="s">
        <v>1783</v>
      </c>
    </row>
    <row r="2628" spans="1:5" x14ac:dyDescent="0.25">
      <c r="A2628" s="8" t="s">
        <v>847</v>
      </c>
      <c r="B2628" t="s">
        <v>849</v>
      </c>
      <c r="C2628" t="s">
        <v>6591</v>
      </c>
      <c r="D2628" t="s">
        <v>8205</v>
      </c>
      <c r="E2628" s="8" t="s">
        <v>848</v>
      </c>
    </row>
    <row r="2629" spans="1:5" x14ac:dyDescent="0.25">
      <c r="A2629" s="8" t="s">
        <v>850</v>
      </c>
      <c r="B2629" t="s">
        <v>851</v>
      </c>
      <c r="C2629" t="s">
        <v>6591</v>
      </c>
      <c r="D2629" t="s">
        <v>8206</v>
      </c>
      <c r="E2629" s="8" t="s">
        <v>1772</v>
      </c>
    </row>
    <row r="2630" spans="1:5" x14ac:dyDescent="0.25">
      <c r="A2630" s="8" t="s">
        <v>1509</v>
      </c>
      <c r="B2630" t="s">
        <v>1510</v>
      </c>
      <c r="C2630" t="s">
        <v>6591</v>
      </c>
      <c r="D2630" t="s">
        <v>8207</v>
      </c>
      <c r="E2630" s="8" t="s">
        <v>1772</v>
      </c>
    </row>
    <row r="2631" spans="1:5" x14ac:dyDescent="0.25">
      <c r="A2631" s="8" t="s">
        <v>1511</v>
      </c>
      <c r="B2631" t="s">
        <v>1512</v>
      </c>
      <c r="C2631" t="s">
        <v>6585</v>
      </c>
      <c r="D2631" t="s">
        <v>7428</v>
      </c>
      <c r="E2631" s="8" t="s">
        <v>1772</v>
      </c>
    </row>
    <row r="2632" spans="1:5" x14ac:dyDescent="0.25">
      <c r="A2632" s="8" t="s">
        <v>1513</v>
      </c>
      <c r="B2632" t="s">
        <v>1514</v>
      </c>
      <c r="C2632" t="s">
        <v>6591</v>
      </c>
      <c r="D2632" t="s">
        <v>8208</v>
      </c>
      <c r="E2632" s="8" t="s">
        <v>1781</v>
      </c>
    </row>
    <row r="2633" spans="1:5" x14ac:dyDescent="0.25">
      <c r="A2633" s="8" t="s">
        <v>5870</v>
      </c>
      <c r="B2633" t="s">
        <v>998</v>
      </c>
      <c r="E2633" s="8" t="s">
        <v>1783</v>
      </c>
    </row>
    <row r="2634" spans="1:5" x14ac:dyDescent="0.25">
      <c r="A2634" s="8" t="s">
        <v>5871</v>
      </c>
      <c r="B2634" t="s">
        <v>2038</v>
      </c>
      <c r="C2634" t="s">
        <v>6668</v>
      </c>
      <c r="D2634" t="s">
        <v>6620</v>
      </c>
      <c r="E2634" s="8" t="s">
        <v>1783</v>
      </c>
    </row>
    <row r="2635" spans="1:5" x14ac:dyDescent="0.25">
      <c r="A2635" s="8" t="s">
        <v>5872</v>
      </c>
      <c r="B2635" t="s">
        <v>5873</v>
      </c>
      <c r="C2635" t="s">
        <v>8209</v>
      </c>
      <c r="D2635" t="s">
        <v>8210</v>
      </c>
      <c r="E2635" s="8" t="s">
        <v>1783</v>
      </c>
    </row>
    <row r="2636" spans="1:5" x14ac:dyDescent="0.25">
      <c r="A2636" s="8" t="s">
        <v>5874</v>
      </c>
      <c r="B2636" t="s">
        <v>5875</v>
      </c>
      <c r="C2636" t="s">
        <v>5876</v>
      </c>
      <c r="D2636" t="s">
        <v>8211</v>
      </c>
      <c r="E2636" s="8" t="s">
        <v>1772</v>
      </c>
    </row>
    <row r="2637" spans="1:5" x14ac:dyDescent="0.25">
      <c r="A2637" s="8" t="s">
        <v>5877</v>
      </c>
      <c r="B2637" t="s">
        <v>1979</v>
      </c>
      <c r="C2637" t="s">
        <v>1952</v>
      </c>
      <c r="D2637" t="s">
        <v>6620</v>
      </c>
      <c r="E2637" s="8" t="s">
        <v>1783</v>
      </c>
    </row>
    <row r="2638" spans="1:5" x14ac:dyDescent="0.25">
      <c r="A2638" s="8" t="s">
        <v>5878</v>
      </c>
      <c r="B2638" t="s">
        <v>5879</v>
      </c>
      <c r="C2638" t="s">
        <v>5880</v>
      </c>
      <c r="D2638" t="s">
        <v>6620</v>
      </c>
      <c r="E2638" s="8" t="s">
        <v>5881</v>
      </c>
    </row>
    <row r="2639" spans="1:5" x14ac:dyDescent="0.25">
      <c r="A2639" s="8" t="s">
        <v>5882</v>
      </c>
      <c r="B2639" t="s">
        <v>5883</v>
      </c>
      <c r="C2639" t="s">
        <v>5884</v>
      </c>
      <c r="D2639" t="s">
        <v>6620</v>
      </c>
      <c r="E2639" s="8" t="s">
        <v>1783</v>
      </c>
    </row>
    <row r="2640" spans="1:5" x14ac:dyDescent="0.25">
      <c r="A2640" s="8" t="s">
        <v>5885</v>
      </c>
      <c r="B2640" t="s">
        <v>2040</v>
      </c>
      <c r="C2640" t="s">
        <v>6669</v>
      </c>
      <c r="D2640" t="s">
        <v>6620</v>
      </c>
      <c r="E2640" s="8" t="s">
        <v>1772</v>
      </c>
    </row>
    <row r="2641" spans="1:5" x14ac:dyDescent="0.25">
      <c r="A2641" s="8" t="s">
        <v>1515</v>
      </c>
      <c r="B2641" t="s">
        <v>1516</v>
      </c>
      <c r="C2641" t="s">
        <v>6692</v>
      </c>
      <c r="D2641" t="s">
        <v>8212</v>
      </c>
      <c r="E2641" s="8" t="s">
        <v>1783</v>
      </c>
    </row>
    <row r="2642" spans="1:5" x14ac:dyDescent="0.25">
      <c r="A2642" s="8" t="s">
        <v>1517</v>
      </c>
      <c r="B2642" t="s">
        <v>1833</v>
      </c>
      <c r="C2642" t="s">
        <v>5886</v>
      </c>
      <c r="D2642" t="s">
        <v>8213</v>
      </c>
      <c r="E2642" s="8" t="s">
        <v>1783</v>
      </c>
    </row>
    <row r="2643" spans="1:5" x14ac:dyDescent="0.25">
      <c r="A2643" s="8" t="s">
        <v>1518</v>
      </c>
      <c r="B2643" t="s">
        <v>1519</v>
      </c>
      <c r="C2643" t="s">
        <v>6591</v>
      </c>
      <c r="D2643" t="s">
        <v>8214</v>
      </c>
      <c r="E2643" s="8" t="s">
        <v>1769</v>
      </c>
    </row>
    <row r="2644" spans="1:5" x14ac:dyDescent="0.25">
      <c r="A2644" s="8" t="s">
        <v>1520</v>
      </c>
      <c r="B2644" t="s">
        <v>1521</v>
      </c>
      <c r="C2644" t="s">
        <v>6613</v>
      </c>
      <c r="D2644" t="s">
        <v>8214</v>
      </c>
      <c r="E2644" s="8" t="s">
        <v>1796</v>
      </c>
    </row>
    <row r="2645" spans="1:5" x14ac:dyDescent="0.25">
      <c r="A2645" s="8" t="s">
        <v>1522</v>
      </c>
      <c r="B2645" t="s">
        <v>1523</v>
      </c>
      <c r="C2645" t="s">
        <v>6591</v>
      </c>
      <c r="D2645" t="s">
        <v>8215</v>
      </c>
      <c r="E2645" s="8" t="s">
        <v>1796</v>
      </c>
    </row>
    <row r="2646" spans="1:5" x14ac:dyDescent="0.25">
      <c r="A2646" s="8" t="s">
        <v>1524</v>
      </c>
      <c r="B2646" t="s">
        <v>1525</v>
      </c>
      <c r="C2646" t="s">
        <v>6591</v>
      </c>
      <c r="D2646" t="s">
        <v>8216</v>
      </c>
      <c r="E2646" s="8" t="s">
        <v>827</v>
      </c>
    </row>
    <row r="2647" spans="1:5" x14ac:dyDescent="0.25">
      <c r="A2647" s="8" t="s">
        <v>1526</v>
      </c>
      <c r="B2647" t="s">
        <v>1527</v>
      </c>
      <c r="C2647" t="s">
        <v>6591</v>
      </c>
      <c r="D2647" t="s">
        <v>6593</v>
      </c>
      <c r="E2647" s="8" t="s">
        <v>830</v>
      </c>
    </row>
    <row r="2648" spans="1:5" x14ac:dyDescent="0.25">
      <c r="A2648" s="8" t="s">
        <v>5887</v>
      </c>
      <c r="B2648" t="s">
        <v>5888</v>
      </c>
      <c r="C2648" t="s">
        <v>6670</v>
      </c>
      <c r="D2648" t="s">
        <v>8217</v>
      </c>
      <c r="E2648" s="8" t="s">
        <v>1796</v>
      </c>
    </row>
    <row r="2649" spans="1:5" x14ac:dyDescent="0.25">
      <c r="A2649" s="8" t="s">
        <v>1528</v>
      </c>
      <c r="B2649" t="s">
        <v>1567</v>
      </c>
      <c r="C2649" t="s">
        <v>6692</v>
      </c>
      <c r="D2649" t="s">
        <v>7822</v>
      </c>
      <c r="E2649" s="8" t="s">
        <v>830</v>
      </c>
    </row>
    <row r="2650" spans="1:5" x14ac:dyDescent="0.25">
      <c r="A2650" s="8" t="s">
        <v>1568</v>
      </c>
      <c r="B2650" t="s">
        <v>1834</v>
      </c>
      <c r="C2650" t="s">
        <v>7086</v>
      </c>
      <c r="D2650" t="s">
        <v>8199</v>
      </c>
      <c r="E2650" s="8" t="s">
        <v>1772</v>
      </c>
    </row>
    <row r="2651" spans="1:5" x14ac:dyDescent="0.25">
      <c r="A2651" s="8" t="s">
        <v>1569</v>
      </c>
      <c r="B2651" t="s">
        <v>998</v>
      </c>
      <c r="C2651" t="s">
        <v>7086</v>
      </c>
      <c r="D2651" t="s">
        <v>8218</v>
      </c>
      <c r="E2651" s="8" t="s">
        <v>1570</v>
      </c>
    </row>
    <row r="2652" spans="1:5" x14ac:dyDescent="0.25">
      <c r="A2652" s="8" t="s">
        <v>5889</v>
      </c>
      <c r="B2652" t="s">
        <v>5890</v>
      </c>
      <c r="C2652" t="s">
        <v>2113</v>
      </c>
      <c r="D2652" t="s">
        <v>8219</v>
      </c>
      <c r="E2652" s="8" t="s">
        <v>1571</v>
      </c>
    </row>
    <row r="2653" spans="1:5" x14ac:dyDescent="0.25">
      <c r="A2653" s="8" t="s">
        <v>5891</v>
      </c>
      <c r="B2653" t="s">
        <v>5892</v>
      </c>
      <c r="C2653" t="s">
        <v>5884</v>
      </c>
      <c r="D2653" t="s">
        <v>8220</v>
      </c>
      <c r="E2653" s="8" t="s">
        <v>1785</v>
      </c>
    </row>
    <row r="2654" spans="1:5" x14ac:dyDescent="0.25">
      <c r="A2654" s="8" t="s">
        <v>5893</v>
      </c>
      <c r="B2654" t="s">
        <v>5894</v>
      </c>
      <c r="C2654" t="s">
        <v>2113</v>
      </c>
      <c r="D2654" t="s">
        <v>8221</v>
      </c>
      <c r="E2654" s="8" t="s">
        <v>1783</v>
      </c>
    </row>
    <row r="2655" spans="1:5" x14ac:dyDescent="0.25">
      <c r="A2655" s="8" t="s">
        <v>5895</v>
      </c>
      <c r="B2655" t="s">
        <v>5896</v>
      </c>
      <c r="C2655" t="s">
        <v>6670</v>
      </c>
      <c r="D2655" t="s">
        <v>8222</v>
      </c>
      <c r="E2655" s="8" t="s">
        <v>1783</v>
      </c>
    </row>
    <row r="2656" spans="1:5" x14ac:dyDescent="0.25">
      <c r="A2656" s="8" t="s">
        <v>5897</v>
      </c>
      <c r="B2656" t="s">
        <v>998</v>
      </c>
      <c r="C2656" t="s">
        <v>6620</v>
      </c>
      <c r="D2656" t="s">
        <v>6620</v>
      </c>
      <c r="E2656" s="8" t="s">
        <v>1783</v>
      </c>
    </row>
    <row r="2657" spans="1:5" x14ac:dyDescent="0.25">
      <c r="A2657" s="8" t="s">
        <v>5898</v>
      </c>
      <c r="B2657" t="s">
        <v>3507</v>
      </c>
      <c r="C2657" t="s">
        <v>3508</v>
      </c>
      <c r="D2657" t="s">
        <v>8223</v>
      </c>
      <c r="E2657" s="8" t="s">
        <v>1783</v>
      </c>
    </row>
    <row r="2658" spans="1:5" x14ac:dyDescent="0.25">
      <c r="A2658" s="8" t="s">
        <v>5899</v>
      </c>
      <c r="B2658" t="s">
        <v>5900</v>
      </c>
      <c r="C2658" t="s">
        <v>2110</v>
      </c>
      <c r="D2658" t="s">
        <v>8219</v>
      </c>
      <c r="E2658" s="8" t="s">
        <v>1571</v>
      </c>
    </row>
    <row r="2659" spans="1:5" x14ac:dyDescent="0.25">
      <c r="A2659" s="8" t="s">
        <v>5901</v>
      </c>
      <c r="B2659" t="s">
        <v>5902</v>
      </c>
      <c r="C2659" t="s">
        <v>2051</v>
      </c>
      <c r="D2659" t="s">
        <v>8224</v>
      </c>
      <c r="E2659" s="8" t="s">
        <v>5903</v>
      </c>
    </row>
    <row r="2660" spans="1:5" x14ac:dyDescent="0.25">
      <c r="A2660" s="8" t="s">
        <v>5904</v>
      </c>
      <c r="B2660" t="s">
        <v>2187</v>
      </c>
      <c r="C2660" t="s">
        <v>2051</v>
      </c>
      <c r="D2660" t="s">
        <v>6620</v>
      </c>
      <c r="E2660" s="8" t="s">
        <v>5905</v>
      </c>
    </row>
    <row r="2661" spans="1:5" x14ac:dyDescent="0.25">
      <c r="A2661" s="8" t="s">
        <v>5906</v>
      </c>
      <c r="B2661" t="s">
        <v>5907</v>
      </c>
      <c r="C2661" t="s">
        <v>8225</v>
      </c>
      <c r="D2661" t="s">
        <v>5908</v>
      </c>
      <c r="E2661" s="8" t="s">
        <v>1783</v>
      </c>
    </row>
    <row r="2662" spans="1:5" x14ac:dyDescent="0.25">
      <c r="A2662" s="8" t="s">
        <v>5909</v>
      </c>
      <c r="B2662" t="s">
        <v>2187</v>
      </c>
      <c r="C2662" t="s">
        <v>2051</v>
      </c>
      <c r="D2662" t="s">
        <v>6620</v>
      </c>
      <c r="E2662" s="8" t="s">
        <v>1322</v>
      </c>
    </row>
    <row r="2663" spans="1:5" x14ac:dyDescent="0.25">
      <c r="A2663" s="8" t="s">
        <v>5910</v>
      </c>
      <c r="B2663" t="s">
        <v>3459</v>
      </c>
      <c r="C2663" t="s">
        <v>2051</v>
      </c>
      <c r="D2663" t="s">
        <v>8226</v>
      </c>
      <c r="E2663" s="8" t="s">
        <v>5911</v>
      </c>
    </row>
    <row r="2664" spans="1:5" x14ac:dyDescent="0.25">
      <c r="A2664" s="8" t="s">
        <v>5912</v>
      </c>
      <c r="B2664" t="s">
        <v>2242</v>
      </c>
      <c r="C2664" t="s">
        <v>2051</v>
      </c>
      <c r="D2664" t="s">
        <v>6746</v>
      </c>
      <c r="E2664" s="8" t="s">
        <v>1929</v>
      </c>
    </row>
    <row r="2665" spans="1:5" x14ac:dyDescent="0.25">
      <c r="A2665" s="8" t="s">
        <v>5913</v>
      </c>
      <c r="B2665" t="s">
        <v>5914</v>
      </c>
      <c r="C2665" t="s">
        <v>2051</v>
      </c>
      <c r="D2665" t="s">
        <v>8227</v>
      </c>
      <c r="E2665" s="8" t="s">
        <v>5915</v>
      </c>
    </row>
    <row r="2666" spans="1:5" x14ac:dyDescent="0.25">
      <c r="A2666" s="8" t="s">
        <v>5916</v>
      </c>
      <c r="B2666" t="s">
        <v>3296</v>
      </c>
      <c r="C2666" t="s">
        <v>2051</v>
      </c>
      <c r="D2666" t="s">
        <v>7195</v>
      </c>
      <c r="E2666" s="8" t="s">
        <v>5917</v>
      </c>
    </row>
    <row r="2667" spans="1:5" x14ac:dyDescent="0.25">
      <c r="A2667" s="8" t="s">
        <v>5918</v>
      </c>
      <c r="B2667" t="s">
        <v>2187</v>
      </c>
      <c r="C2667" t="s">
        <v>2110</v>
      </c>
      <c r="D2667" t="s">
        <v>6620</v>
      </c>
      <c r="E2667" s="8" t="s">
        <v>5919</v>
      </c>
    </row>
    <row r="2668" spans="1:5" x14ac:dyDescent="0.25">
      <c r="A2668" s="8" t="s">
        <v>5920</v>
      </c>
      <c r="B2668" t="s">
        <v>3459</v>
      </c>
      <c r="C2668" t="s">
        <v>2113</v>
      </c>
      <c r="D2668" t="s">
        <v>6620</v>
      </c>
      <c r="E2668" s="8" t="s">
        <v>5919</v>
      </c>
    </row>
    <row r="2669" spans="1:5" x14ac:dyDescent="0.25">
      <c r="A2669" s="8" t="s">
        <v>5921</v>
      </c>
      <c r="B2669" t="s">
        <v>3876</v>
      </c>
      <c r="C2669" t="s">
        <v>2110</v>
      </c>
      <c r="D2669" t="s">
        <v>8228</v>
      </c>
      <c r="E2669" s="8" t="s">
        <v>1572</v>
      </c>
    </row>
    <row r="2670" spans="1:5" x14ac:dyDescent="0.25">
      <c r="A2670" s="8" t="s">
        <v>5922</v>
      </c>
      <c r="B2670" t="s">
        <v>3459</v>
      </c>
      <c r="C2670" t="s">
        <v>2113</v>
      </c>
      <c r="D2670" t="s">
        <v>6620</v>
      </c>
      <c r="E2670" s="8" t="s">
        <v>1572</v>
      </c>
    </row>
    <row r="2671" spans="1:5" x14ac:dyDescent="0.25">
      <c r="A2671" s="8" t="s">
        <v>5923</v>
      </c>
      <c r="B2671" t="s">
        <v>2187</v>
      </c>
      <c r="C2671" t="s">
        <v>2051</v>
      </c>
      <c r="D2671" t="s">
        <v>8229</v>
      </c>
      <c r="E2671" s="8" t="s">
        <v>5924</v>
      </c>
    </row>
    <row r="2672" spans="1:5" x14ac:dyDescent="0.25">
      <c r="A2672" s="8" t="s">
        <v>5925</v>
      </c>
      <c r="B2672" t="s">
        <v>2187</v>
      </c>
      <c r="C2672" t="s">
        <v>2051</v>
      </c>
      <c r="D2672" t="s">
        <v>6921</v>
      </c>
      <c r="E2672" s="8" t="s">
        <v>5926</v>
      </c>
    </row>
    <row r="2673" spans="1:5" x14ac:dyDescent="0.25">
      <c r="A2673" s="8" t="s">
        <v>5927</v>
      </c>
      <c r="B2673" t="s">
        <v>2187</v>
      </c>
      <c r="C2673" t="s">
        <v>2051</v>
      </c>
      <c r="D2673" t="s">
        <v>8230</v>
      </c>
      <c r="E2673" s="8" t="s">
        <v>5928</v>
      </c>
    </row>
    <row r="2674" spans="1:5" x14ac:dyDescent="0.25">
      <c r="A2674" s="8" t="s">
        <v>5929</v>
      </c>
      <c r="B2674" t="s">
        <v>5930</v>
      </c>
      <c r="C2674" t="s">
        <v>2051</v>
      </c>
      <c r="D2674" t="s">
        <v>8231</v>
      </c>
      <c r="E2674" s="8" t="s">
        <v>5931</v>
      </c>
    </row>
    <row r="2675" spans="1:5" x14ac:dyDescent="0.25">
      <c r="A2675" s="8" t="s">
        <v>5932</v>
      </c>
      <c r="B2675" t="s">
        <v>5933</v>
      </c>
      <c r="C2675" t="s">
        <v>2051</v>
      </c>
      <c r="D2675" t="s">
        <v>8232</v>
      </c>
      <c r="E2675" s="8" t="s">
        <v>5934</v>
      </c>
    </row>
    <row r="2676" spans="1:5" x14ac:dyDescent="0.25">
      <c r="A2676" s="8" t="s">
        <v>5935</v>
      </c>
      <c r="B2676" t="s">
        <v>5936</v>
      </c>
      <c r="C2676" t="s">
        <v>2051</v>
      </c>
      <c r="D2676" t="s">
        <v>8233</v>
      </c>
      <c r="E2676" s="8" t="s">
        <v>5937</v>
      </c>
    </row>
    <row r="2677" spans="1:5" x14ac:dyDescent="0.25">
      <c r="A2677" s="8" t="s">
        <v>5938</v>
      </c>
      <c r="B2677" t="s">
        <v>2090</v>
      </c>
      <c r="C2677" t="s">
        <v>2051</v>
      </c>
      <c r="D2677" t="s">
        <v>6716</v>
      </c>
      <c r="E2677" s="8" t="s">
        <v>5939</v>
      </c>
    </row>
    <row r="2678" spans="1:5" x14ac:dyDescent="0.25">
      <c r="A2678" s="8" t="s">
        <v>5940</v>
      </c>
      <c r="B2678" t="s">
        <v>5941</v>
      </c>
      <c r="C2678" t="s">
        <v>2051</v>
      </c>
      <c r="D2678" t="s">
        <v>8234</v>
      </c>
      <c r="E2678" s="8" t="s">
        <v>5942</v>
      </c>
    </row>
    <row r="2679" spans="1:5" x14ac:dyDescent="0.25">
      <c r="A2679" s="8" t="s">
        <v>5943</v>
      </c>
      <c r="B2679" t="s">
        <v>5944</v>
      </c>
      <c r="C2679" t="s">
        <v>2051</v>
      </c>
      <c r="D2679" t="s">
        <v>8235</v>
      </c>
      <c r="E2679" s="8" t="s">
        <v>5945</v>
      </c>
    </row>
    <row r="2680" spans="1:5" x14ac:dyDescent="0.25">
      <c r="A2680" s="8" t="s">
        <v>5946</v>
      </c>
      <c r="B2680" t="s">
        <v>5947</v>
      </c>
      <c r="C2680" t="s">
        <v>2110</v>
      </c>
      <c r="D2680" t="s">
        <v>8236</v>
      </c>
      <c r="E2680" s="8" t="s">
        <v>5948</v>
      </c>
    </row>
    <row r="2681" spans="1:5" x14ac:dyDescent="0.25">
      <c r="A2681" s="8" t="s">
        <v>5949</v>
      </c>
      <c r="B2681" t="s">
        <v>2325</v>
      </c>
      <c r="C2681" t="s">
        <v>2051</v>
      </c>
      <c r="D2681" t="s">
        <v>6829</v>
      </c>
      <c r="E2681" s="8" t="s">
        <v>1796</v>
      </c>
    </row>
    <row r="2682" spans="1:5" x14ac:dyDescent="0.25">
      <c r="A2682" s="8" t="s">
        <v>5950</v>
      </c>
      <c r="B2682" t="s">
        <v>5951</v>
      </c>
      <c r="C2682" t="s">
        <v>2110</v>
      </c>
      <c r="D2682" t="s">
        <v>8237</v>
      </c>
      <c r="E2682" s="8" t="s">
        <v>1796</v>
      </c>
    </row>
    <row r="2683" spans="1:5" x14ac:dyDescent="0.25">
      <c r="A2683" s="8" t="s">
        <v>5952</v>
      </c>
      <c r="B2683" t="s">
        <v>5953</v>
      </c>
      <c r="C2683" t="s">
        <v>2113</v>
      </c>
      <c r="D2683" t="s">
        <v>8238</v>
      </c>
      <c r="E2683" s="8" t="s">
        <v>1796</v>
      </c>
    </row>
    <row r="2684" spans="1:5" x14ac:dyDescent="0.25">
      <c r="A2684" s="8" t="s">
        <v>5954</v>
      </c>
      <c r="B2684" t="s">
        <v>4583</v>
      </c>
      <c r="C2684" t="s">
        <v>2051</v>
      </c>
      <c r="D2684" t="s">
        <v>7718</v>
      </c>
      <c r="E2684" s="8" t="s">
        <v>5955</v>
      </c>
    </row>
    <row r="2685" spans="1:5" x14ac:dyDescent="0.25">
      <c r="A2685" s="8" t="s">
        <v>5956</v>
      </c>
      <c r="B2685" t="s">
        <v>5957</v>
      </c>
      <c r="C2685" t="s">
        <v>2110</v>
      </c>
      <c r="D2685" t="s">
        <v>8239</v>
      </c>
      <c r="E2685" s="8" t="s">
        <v>1769</v>
      </c>
    </row>
    <row r="2686" spans="1:5" x14ac:dyDescent="0.25">
      <c r="A2686" s="8" t="s">
        <v>5958</v>
      </c>
      <c r="B2686" t="s">
        <v>2969</v>
      </c>
      <c r="C2686" t="s">
        <v>2113</v>
      </c>
      <c r="D2686" t="s">
        <v>6715</v>
      </c>
      <c r="E2686" s="8" t="s">
        <v>1769</v>
      </c>
    </row>
    <row r="2687" spans="1:5" x14ac:dyDescent="0.25">
      <c r="A2687" s="8" t="s">
        <v>5959</v>
      </c>
      <c r="B2687" t="s">
        <v>5960</v>
      </c>
      <c r="C2687" t="s">
        <v>2051</v>
      </c>
      <c r="D2687" t="s">
        <v>8240</v>
      </c>
      <c r="E2687" s="8" t="s">
        <v>1769</v>
      </c>
    </row>
    <row r="2688" spans="1:5" x14ac:dyDescent="0.25">
      <c r="A2688" s="8" t="s">
        <v>5961</v>
      </c>
      <c r="B2688" t="s">
        <v>5962</v>
      </c>
      <c r="C2688" t="s">
        <v>2051</v>
      </c>
      <c r="D2688" t="s">
        <v>8241</v>
      </c>
      <c r="E2688" s="8" t="s">
        <v>5963</v>
      </c>
    </row>
    <row r="2689" spans="1:5" x14ac:dyDescent="0.25">
      <c r="A2689" s="8" t="s">
        <v>5964</v>
      </c>
      <c r="B2689" t="s">
        <v>2187</v>
      </c>
      <c r="C2689" t="s">
        <v>2051</v>
      </c>
      <c r="D2689" t="s">
        <v>6620</v>
      </c>
      <c r="E2689" s="8" t="s">
        <v>5965</v>
      </c>
    </row>
    <row r="2690" spans="1:5" x14ac:dyDescent="0.25">
      <c r="A2690" s="8" t="s">
        <v>5966</v>
      </c>
      <c r="B2690" t="s">
        <v>5967</v>
      </c>
      <c r="C2690" t="s">
        <v>2110</v>
      </c>
      <c r="D2690" t="s">
        <v>8242</v>
      </c>
      <c r="E2690" s="8" t="s">
        <v>840</v>
      </c>
    </row>
    <row r="2691" spans="1:5" x14ac:dyDescent="0.25">
      <c r="A2691" s="8" t="s">
        <v>5968</v>
      </c>
      <c r="B2691" t="s">
        <v>5969</v>
      </c>
      <c r="C2691" t="s">
        <v>2113</v>
      </c>
      <c r="D2691" t="s">
        <v>8242</v>
      </c>
      <c r="E2691" s="8" t="s">
        <v>840</v>
      </c>
    </row>
    <row r="2692" spans="1:5" x14ac:dyDescent="0.25">
      <c r="A2692" s="8" t="s">
        <v>5970</v>
      </c>
      <c r="B2692" t="s">
        <v>5971</v>
      </c>
      <c r="C2692" t="s">
        <v>2110</v>
      </c>
      <c r="D2692" t="s">
        <v>8243</v>
      </c>
      <c r="E2692" s="8" t="s">
        <v>840</v>
      </c>
    </row>
    <row r="2693" spans="1:5" x14ac:dyDescent="0.25">
      <c r="A2693" s="8" t="s">
        <v>5972</v>
      </c>
      <c r="B2693" t="s">
        <v>5973</v>
      </c>
      <c r="C2693" t="s">
        <v>2113</v>
      </c>
      <c r="D2693" t="s">
        <v>8243</v>
      </c>
      <c r="E2693" s="8" t="s">
        <v>840</v>
      </c>
    </row>
    <row r="2694" spans="1:5" x14ac:dyDescent="0.25">
      <c r="A2694" s="8" t="s">
        <v>5974</v>
      </c>
      <c r="B2694" t="s">
        <v>5975</v>
      </c>
      <c r="C2694" t="s">
        <v>2051</v>
      </c>
      <c r="D2694" t="s">
        <v>8244</v>
      </c>
      <c r="E2694" s="8" t="s">
        <v>5976</v>
      </c>
    </row>
    <row r="2695" spans="1:5" x14ac:dyDescent="0.25">
      <c r="A2695" s="8" t="s">
        <v>5977</v>
      </c>
      <c r="B2695" t="s">
        <v>5978</v>
      </c>
      <c r="C2695" t="s">
        <v>2051</v>
      </c>
      <c r="D2695" t="s">
        <v>8245</v>
      </c>
      <c r="E2695" s="8" t="s">
        <v>5979</v>
      </c>
    </row>
    <row r="2696" spans="1:5" x14ac:dyDescent="0.25">
      <c r="A2696" s="8" t="s">
        <v>5980</v>
      </c>
      <c r="B2696" t="s">
        <v>5981</v>
      </c>
      <c r="C2696" t="s">
        <v>2051</v>
      </c>
      <c r="D2696" t="s">
        <v>8246</v>
      </c>
      <c r="E2696" s="8" t="s">
        <v>5982</v>
      </c>
    </row>
    <row r="2697" spans="1:5" x14ac:dyDescent="0.25">
      <c r="A2697" s="8" t="s">
        <v>5983</v>
      </c>
      <c r="B2697" t="s">
        <v>2242</v>
      </c>
      <c r="C2697" t="s">
        <v>2051</v>
      </c>
      <c r="D2697" t="s">
        <v>6746</v>
      </c>
      <c r="E2697" s="8" t="s">
        <v>5984</v>
      </c>
    </row>
    <row r="2698" spans="1:5" x14ac:dyDescent="0.25">
      <c r="A2698" s="8" t="s">
        <v>5985</v>
      </c>
      <c r="B2698" t="s">
        <v>2150</v>
      </c>
      <c r="C2698" t="s">
        <v>2051</v>
      </c>
      <c r="D2698" t="s">
        <v>6602</v>
      </c>
      <c r="E2698" s="8" t="s">
        <v>5865</v>
      </c>
    </row>
    <row r="2699" spans="1:5" x14ac:dyDescent="0.25">
      <c r="A2699" s="8" t="s">
        <v>5986</v>
      </c>
      <c r="B2699" t="s">
        <v>4466</v>
      </c>
      <c r="C2699" t="s">
        <v>2051</v>
      </c>
      <c r="D2699" t="s">
        <v>8247</v>
      </c>
      <c r="E2699" s="8" t="s">
        <v>5987</v>
      </c>
    </row>
    <row r="2700" spans="1:5" x14ac:dyDescent="0.25">
      <c r="A2700" s="8" t="s">
        <v>5988</v>
      </c>
      <c r="B2700" t="s">
        <v>2187</v>
      </c>
      <c r="C2700" t="s">
        <v>2051</v>
      </c>
      <c r="D2700" t="s">
        <v>6620</v>
      </c>
      <c r="E2700" s="8" t="s">
        <v>5989</v>
      </c>
    </row>
    <row r="2701" spans="1:5" x14ac:dyDescent="0.25">
      <c r="A2701" s="8" t="s">
        <v>5990</v>
      </c>
      <c r="B2701" t="s">
        <v>2187</v>
      </c>
      <c r="C2701" t="s">
        <v>2051</v>
      </c>
      <c r="D2701" t="s">
        <v>6620</v>
      </c>
      <c r="E2701" s="8" t="s">
        <v>5991</v>
      </c>
    </row>
    <row r="2702" spans="1:5" x14ac:dyDescent="0.25">
      <c r="A2702" s="8" t="s">
        <v>5992</v>
      </c>
      <c r="B2702" t="s">
        <v>2187</v>
      </c>
      <c r="C2702" t="s">
        <v>2110</v>
      </c>
      <c r="D2702" t="s">
        <v>6620</v>
      </c>
      <c r="E2702" s="8" t="s">
        <v>5993</v>
      </c>
    </row>
    <row r="2703" spans="1:5" x14ac:dyDescent="0.25">
      <c r="A2703" s="8" t="s">
        <v>5994</v>
      </c>
      <c r="B2703" t="s">
        <v>5995</v>
      </c>
      <c r="C2703" t="s">
        <v>2051</v>
      </c>
      <c r="D2703" t="s">
        <v>7910</v>
      </c>
      <c r="E2703" s="8" t="s">
        <v>5996</v>
      </c>
    </row>
    <row r="2704" spans="1:5" x14ac:dyDescent="0.25">
      <c r="A2704" s="8" t="s">
        <v>5997</v>
      </c>
      <c r="B2704" t="s">
        <v>5998</v>
      </c>
      <c r="C2704" t="s">
        <v>2051</v>
      </c>
      <c r="D2704" t="s">
        <v>8248</v>
      </c>
      <c r="E2704" s="8" t="s">
        <v>5999</v>
      </c>
    </row>
    <row r="2705" spans="1:5" x14ac:dyDescent="0.25">
      <c r="A2705" s="8" t="s">
        <v>6000</v>
      </c>
      <c r="B2705" t="s">
        <v>6001</v>
      </c>
      <c r="C2705" t="s">
        <v>2051</v>
      </c>
      <c r="D2705" t="s">
        <v>8249</v>
      </c>
      <c r="E2705" s="8" t="s">
        <v>6002</v>
      </c>
    </row>
    <row r="2706" spans="1:5" x14ac:dyDescent="0.25">
      <c r="A2706" s="8" t="s">
        <v>6003</v>
      </c>
      <c r="B2706" t="s">
        <v>6004</v>
      </c>
      <c r="C2706" t="s">
        <v>2051</v>
      </c>
      <c r="D2706" t="s">
        <v>8250</v>
      </c>
      <c r="E2706" s="8" t="s">
        <v>6005</v>
      </c>
    </row>
    <row r="2707" spans="1:5" x14ac:dyDescent="0.25">
      <c r="A2707" s="8" t="s">
        <v>6006</v>
      </c>
      <c r="B2707" t="s">
        <v>6007</v>
      </c>
      <c r="C2707" t="s">
        <v>2051</v>
      </c>
      <c r="D2707" t="s">
        <v>8251</v>
      </c>
      <c r="E2707" s="8" t="s">
        <v>1772</v>
      </c>
    </row>
    <row r="2708" spans="1:5" x14ac:dyDescent="0.25">
      <c r="A2708" s="8" t="s">
        <v>6008</v>
      </c>
      <c r="B2708" t="s">
        <v>6009</v>
      </c>
      <c r="C2708" t="s">
        <v>2110</v>
      </c>
      <c r="D2708" t="s">
        <v>8252</v>
      </c>
      <c r="E2708" s="8" t="s">
        <v>1772</v>
      </c>
    </row>
    <row r="2709" spans="1:5" x14ac:dyDescent="0.25">
      <c r="A2709" s="8" t="s">
        <v>6010</v>
      </c>
      <c r="B2709" t="s">
        <v>6011</v>
      </c>
      <c r="C2709" t="s">
        <v>2051</v>
      </c>
      <c r="D2709" t="s">
        <v>8253</v>
      </c>
      <c r="E2709" s="8" t="s">
        <v>1772</v>
      </c>
    </row>
    <row r="2710" spans="1:5" x14ac:dyDescent="0.25">
      <c r="A2710" s="8" t="s">
        <v>6012</v>
      </c>
      <c r="B2710" t="s">
        <v>6013</v>
      </c>
      <c r="C2710" t="s">
        <v>2113</v>
      </c>
      <c r="D2710" t="s">
        <v>8252</v>
      </c>
      <c r="E2710" s="8" t="s">
        <v>1772</v>
      </c>
    </row>
    <row r="2711" spans="1:5" x14ac:dyDescent="0.25">
      <c r="A2711" s="8" t="s">
        <v>6014</v>
      </c>
      <c r="B2711" t="s">
        <v>6015</v>
      </c>
      <c r="C2711" t="s">
        <v>2051</v>
      </c>
      <c r="D2711" t="s">
        <v>8254</v>
      </c>
      <c r="E2711" s="8" t="s">
        <v>6016</v>
      </c>
    </row>
    <row r="2712" spans="1:5" x14ac:dyDescent="0.25">
      <c r="A2712" s="8" t="s">
        <v>6017</v>
      </c>
      <c r="B2712" t="s">
        <v>6018</v>
      </c>
      <c r="C2712" t="s">
        <v>2051</v>
      </c>
      <c r="D2712" t="s">
        <v>8255</v>
      </c>
      <c r="E2712" s="8" t="s">
        <v>6019</v>
      </c>
    </row>
    <row r="2713" spans="1:5" x14ac:dyDescent="0.25">
      <c r="A2713" s="8" t="s">
        <v>6020</v>
      </c>
      <c r="B2713" t="s">
        <v>2187</v>
      </c>
      <c r="C2713" t="s">
        <v>2051</v>
      </c>
      <c r="D2713" t="s">
        <v>6620</v>
      </c>
      <c r="E2713" s="8" t="s">
        <v>6021</v>
      </c>
    </row>
    <row r="2714" spans="1:5" x14ac:dyDescent="0.25">
      <c r="A2714" s="8" t="s">
        <v>6022</v>
      </c>
      <c r="B2714" t="s">
        <v>6023</v>
      </c>
      <c r="C2714" t="s">
        <v>2051</v>
      </c>
      <c r="D2714" t="s">
        <v>8256</v>
      </c>
      <c r="E2714" s="8" t="s">
        <v>6024</v>
      </c>
    </row>
    <row r="2715" spans="1:5" x14ac:dyDescent="0.25">
      <c r="A2715" s="8" t="s">
        <v>6025</v>
      </c>
      <c r="B2715" t="s">
        <v>2187</v>
      </c>
      <c r="C2715" t="s">
        <v>2110</v>
      </c>
      <c r="D2715" t="s">
        <v>6716</v>
      </c>
      <c r="E2715" s="8" t="s">
        <v>6026</v>
      </c>
    </row>
    <row r="2716" spans="1:5" x14ac:dyDescent="0.25">
      <c r="A2716" s="8" t="s">
        <v>6027</v>
      </c>
      <c r="B2716" t="s">
        <v>2351</v>
      </c>
      <c r="C2716" t="s">
        <v>2110</v>
      </c>
      <c r="D2716" t="s">
        <v>6597</v>
      </c>
      <c r="E2716" s="8" t="s">
        <v>1785</v>
      </c>
    </row>
    <row r="2717" spans="1:5" x14ac:dyDescent="0.25">
      <c r="A2717" s="8" t="s">
        <v>6028</v>
      </c>
      <c r="B2717" t="s">
        <v>2135</v>
      </c>
      <c r="C2717" t="s">
        <v>2113</v>
      </c>
      <c r="D2717" t="s">
        <v>6731</v>
      </c>
      <c r="E2717" s="8" t="s">
        <v>1785</v>
      </c>
    </row>
    <row r="2718" spans="1:5" x14ac:dyDescent="0.25">
      <c r="A2718" s="8" t="s">
        <v>6029</v>
      </c>
      <c r="B2718" t="s">
        <v>2351</v>
      </c>
      <c r="C2718" t="s">
        <v>2051</v>
      </c>
      <c r="D2718" t="s">
        <v>6597</v>
      </c>
      <c r="E2718" s="8" t="s">
        <v>1775</v>
      </c>
    </row>
    <row r="2719" spans="1:5" x14ac:dyDescent="0.25">
      <c r="A2719" s="8" t="s">
        <v>6030</v>
      </c>
      <c r="B2719" t="s">
        <v>6031</v>
      </c>
      <c r="C2719" t="s">
        <v>2051</v>
      </c>
      <c r="D2719" t="s">
        <v>8257</v>
      </c>
      <c r="E2719" s="8" t="s">
        <v>6032</v>
      </c>
    </row>
    <row r="2720" spans="1:5" x14ac:dyDescent="0.25">
      <c r="A2720" s="8" t="s">
        <v>6033</v>
      </c>
      <c r="B2720" t="s">
        <v>6034</v>
      </c>
      <c r="C2720" t="s">
        <v>2051</v>
      </c>
      <c r="D2720" t="s">
        <v>8258</v>
      </c>
      <c r="E2720" s="8" t="s">
        <v>1778</v>
      </c>
    </row>
    <row r="2721" spans="1:5" x14ac:dyDescent="0.25">
      <c r="A2721" s="8" t="s">
        <v>6036</v>
      </c>
      <c r="B2721" t="s">
        <v>6037</v>
      </c>
      <c r="C2721" t="s">
        <v>2051</v>
      </c>
      <c r="D2721" t="s">
        <v>8259</v>
      </c>
      <c r="E2721" s="8" t="s">
        <v>6038</v>
      </c>
    </row>
    <row r="2722" spans="1:5" x14ac:dyDescent="0.25">
      <c r="A2722" s="8" t="s">
        <v>6039</v>
      </c>
      <c r="B2722" t="s">
        <v>6040</v>
      </c>
      <c r="C2722" t="s">
        <v>2051</v>
      </c>
      <c r="D2722" t="s">
        <v>8260</v>
      </c>
      <c r="E2722" s="8" t="s">
        <v>6041</v>
      </c>
    </row>
    <row r="2723" spans="1:5" x14ac:dyDescent="0.25">
      <c r="A2723" s="8" t="s">
        <v>6042</v>
      </c>
      <c r="B2723" t="s">
        <v>6043</v>
      </c>
      <c r="C2723" t="s">
        <v>2051</v>
      </c>
      <c r="D2723" t="s">
        <v>8261</v>
      </c>
      <c r="E2723" s="8" t="s">
        <v>6044</v>
      </c>
    </row>
    <row r="2724" spans="1:5" x14ac:dyDescent="0.25">
      <c r="A2724" s="8" t="s">
        <v>6045</v>
      </c>
      <c r="B2724" t="s">
        <v>2187</v>
      </c>
      <c r="C2724" t="s">
        <v>2051</v>
      </c>
      <c r="D2724" t="s">
        <v>6620</v>
      </c>
      <c r="E2724" s="8" t="s">
        <v>6046</v>
      </c>
    </row>
    <row r="2725" spans="1:5" x14ac:dyDescent="0.25">
      <c r="A2725" s="8" t="s">
        <v>6047</v>
      </c>
      <c r="B2725" t="s">
        <v>6048</v>
      </c>
      <c r="C2725" t="s">
        <v>2051</v>
      </c>
      <c r="D2725" t="s">
        <v>8262</v>
      </c>
      <c r="E2725" s="8" t="s">
        <v>6049</v>
      </c>
    </row>
    <row r="2726" spans="1:5" x14ac:dyDescent="0.25">
      <c r="A2726" s="8" t="s">
        <v>6050</v>
      </c>
      <c r="B2726" t="s">
        <v>2150</v>
      </c>
      <c r="C2726" t="s">
        <v>2051</v>
      </c>
      <c r="D2726" t="s">
        <v>6602</v>
      </c>
      <c r="E2726" s="8" t="s">
        <v>6051</v>
      </c>
    </row>
    <row r="2727" spans="1:5" x14ac:dyDescent="0.25">
      <c r="A2727" s="8" t="s">
        <v>6052</v>
      </c>
      <c r="B2727" t="s">
        <v>6053</v>
      </c>
      <c r="C2727" t="s">
        <v>2051</v>
      </c>
      <c r="D2727" t="s">
        <v>8263</v>
      </c>
      <c r="E2727" s="8" t="s">
        <v>6051</v>
      </c>
    </row>
    <row r="2728" spans="1:5" x14ac:dyDescent="0.25">
      <c r="A2728" s="8" t="s">
        <v>6054</v>
      </c>
      <c r="B2728" t="s">
        <v>2351</v>
      </c>
      <c r="C2728" t="s">
        <v>2110</v>
      </c>
      <c r="D2728" t="s">
        <v>6597</v>
      </c>
      <c r="E2728" s="8" t="s">
        <v>6055</v>
      </c>
    </row>
    <row r="2729" spans="1:5" x14ac:dyDescent="0.25">
      <c r="A2729" s="8" t="s">
        <v>6056</v>
      </c>
      <c r="B2729" t="s">
        <v>2187</v>
      </c>
      <c r="C2729" t="s">
        <v>2051</v>
      </c>
      <c r="D2729" t="s">
        <v>6620</v>
      </c>
      <c r="E2729" s="8" t="s">
        <v>6057</v>
      </c>
    </row>
    <row r="2730" spans="1:5" x14ac:dyDescent="0.25">
      <c r="A2730" s="8" t="s">
        <v>6058</v>
      </c>
      <c r="B2730" t="s">
        <v>2187</v>
      </c>
      <c r="C2730" t="s">
        <v>2051</v>
      </c>
      <c r="D2730" t="s">
        <v>6620</v>
      </c>
      <c r="E2730" s="8" t="s">
        <v>6059</v>
      </c>
    </row>
    <row r="2731" spans="1:5" x14ac:dyDescent="0.25">
      <c r="A2731" s="8" t="s">
        <v>6060</v>
      </c>
      <c r="B2731" t="s">
        <v>2187</v>
      </c>
      <c r="C2731" t="s">
        <v>2051</v>
      </c>
      <c r="D2731" t="s">
        <v>8264</v>
      </c>
      <c r="E2731" s="8" t="s">
        <v>6061</v>
      </c>
    </row>
    <row r="2732" spans="1:5" x14ac:dyDescent="0.25">
      <c r="A2732" s="8" t="s">
        <v>6062</v>
      </c>
      <c r="B2732" t="s">
        <v>2150</v>
      </c>
      <c r="C2732" t="s">
        <v>2110</v>
      </c>
      <c r="D2732" t="s">
        <v>6602</v>
      </c>
      <c r="E2732" s="8" t="s">
        <v>844</v>
      </c>
    </row>
    <row r="2733" spans="1:5" x14ac:dyDescent="0.25">
      <c r="A2733" s="8" t="s">
        <v>6063</v>
      </c>
      <c r="B2733" t="s">
        <v>3981</v>
      </c>
      <c r="C2733" t="s">
        <v>2113</v>
      </c>
      <c r="D2733" t="s">
        <v>7472</v>
      </c>
      <c r="E2733" s="8" t="s">
        <v>844</v>
      </c>
    </row>
    <row r="2734" spans="1:5" x14ac:dyDescent="0.25">
      <c r="A2734" s="8" t="s">
        <v>6064</v>
      </c>
      <c r="B2734" t="s">
        <v>3131</v>
      </c>
      <c r="C2734" t="s">
        <v>2051</v>
      </c>
      <c r="D2734" t="s">
        <v>7043</v>
      </c>
      <c r="E2734" s="8" t="s">
        <v>6065</v>
      </c>
    </row>
    <row r="2735" spans="1:5" x14ac:dyDescent="0.25">
      <c r="A2735" s="8" t="s">
        <v>6066</v>
      </c>
      <c r="B2735" t="s">
        <v>6067</v>
      </c>
      <c r="C2735" t="s">
        <v>2051</v>
      </c>
      <c r="D2735" t="s">
        <v>8265</v>
      </c>
      <c r="E2735" s="8" t="s">
        <v>6068</v>
      </c>
    </row>
    <row r="2736" spans="1:5" x14ac:dyDescent="0.25">
      <c r="A2736" s="8" t="s">
        <v>6069</v>
      </c>
      <c r="B2736" t="s">
        <v>6070</v>
      </c>
      <c r="C2736" t="s">
        <v>2051</v>
      </c>
      <c r="D2736" t="s">
        <v>8266</v>
      </c>
      <c r="E2736" s="8" t="s">
        <v>1424</v>
      </c>
    </row>
    <row r="2737" spans="1:5" x14ac:dyDescent="0.25">
      <c r="A2737" s="8" t="s">
        <v>6071</v>
      </c>
      <c r="B2737" t="s">
        <v>6072</v>
      </c>
      <c r="C2737" t="s">
        <v>2051</v>
      </c>
      <c r="D2737" t="s">
        <v>8267</v>
      </c>
      <c r="E2737" s="8" t="s">
        <v>6073</v>
      </c>
    </row>
    <row r="2738" spans="1:5" x14ac:dyDescent="0.25">
      <c r="A2738" s="8" t="s">
        <v>6074</v>
      </c>
      <c r="B2738" t="s">
        <v>6075</v>
      </c>
      <c r="C2738" t="s">
        <v>2051</v>
      </c>
      <c r="D2738" t="s">
        <v>8268</v>
      </c>
      <c r="E2738" s="8" t="s">
        <v>6076</v>
      </c>
    </row>
    <row r="2739" spans="1:5" x14ac:dyDescent="0.25">
      <c r="A2739" s="8" t="s">
        <v>6077</v>
      </c>
      <c r="B2739" t="s">
        <v>6078</v>
      </c>
      <c r="C2739" t="s">
        <v>2051</v>
      </c>
      <c r="D2739" t="s">
        <v>8269</v>
      </c>
      <c r="E2739" s="8" t="s">
        <v>6079</v>
      </c>
    </row>
    <row r="2740" spans="1:5" x14ac:dyDescent="0.25">
      <c r="A2740" s="8" t="s">
        <v>6080</v>
      </c>
      <c r="B2740" t="s">
        <v>6081</v>
      </c>
      <c r="C2740" t="s">
        <v>2110</v>
      </c>
      <c r="D2740" t="s">
        <v>8270</v>
      </c>
      <c r="E2740" s="8" t="s">
        <v>6082</v>
      </c>
    </row>
    <row r="2741" spans="1:5" x14ac:dyDescent="0.25">
      <c r="A2741" s="8" t="s">
        <v>6083</v>
      </c>
      <c r="B2741" t="s">
        <v>6084</v>
      </c>
      <c r="C2741" t="s">
        <v>2051</v>
      </c>
      <c r="D2741" t="s">
        <v>8271</v>
      </c>
      <c r="E2741" s="8" t="s">
        <v>1425</v>
      </c>
    </row>
    <row r="2742" spans="1:5" x14ac:dyDescent="0.25">
      <c r="A2742" s="8" t="s">
        <v>6085</v>
      </c>
      <c r="B2742" t="s">
        <v>6086</v>
      </c>
      <c r="C2742" t="s">
        <v>2051</v>
      </c>
      <c r="D2742" t="s">
        <v>8098</v>
      </c>
      <c r="E2742" s="8" t="s">
        <v>6087</v>
      </c>
    </row>
    <row r="2743" spans="1:5" x14ac:dyDescent="0.25">
      <c r="A2743" s="8" t="s">
        <v>6088</v>
      </c>
      <c r="B2743" t="s">
        <v>6089</v>
      </c>
      <c r="C2743" t="s">
        <v>2051</v>
      </c>
      <c r="D2743" t="s">
        <v>8272</v>
      </c>
      <c r="E2743" s="8" t="s">
        <v>6090</v>
      </c>
    </row>
    <row r="2744" spans="1:5" x14ac:dyDescent="0.25">
      <c r="A2744" s="8" t="s">
        <v>6091</v>
      </c>
      <c r="B2744" t="s">
        <v>3838</v>
      </c>
      <c r="C2744" t="s">
        <v>2051</v>
      </c>
      <c r="D2744" t="s">
        <v>6703</v>
      </c>
      <c r="E2744" s="8" t="s">
        <v>6092</v>
      </c>
    </row>
    <row r="2745" spans="1:5" x14ac:dyDescent="0.25">
      <c r="A2745" s="8" t="s">
        <v>6093</v>
      </c>
      <c r="B2745" t="s">
        <v>6094</v>
      </c>
      <c r="C2745" t="s">
        <v>2051</v>
      </c>
      <c r="D2745" t="s">
        <v>8273</v>
      </c>
      <c r="E2745" s="8" t="s">
        <v>6095</v>
      </c>
    </row>
    <row r="2746" spans="1:5" x14ac:dyDescent="0.25">
      <c r="A2746" s="8" t="s">
        <v>6096</v>
      </c>
      <c r="B2746" t="s">
        <v>6097</v>
      </c>
      <c r="C2746" t="s">
        <v>2051</v>
      </c>
      <c r="D2746" t="s">
        <v>8274</v>
      </c>
      <c r="E2746" s="8" t="s">
        <v>6098</v>
      </c>
    </row>
    <row r="2747" spans="1:5" x14ac:dyDescent="0.25">
      <c r="A2747" s="8" t="s">
        <v>6099</v>
      </c>
      <c r="B2747" t="s">
        <v>6100</v>
      </c>
      <c r="C2747" t="s">
        <v>2051</v>
      </c>
      <c r="D2747" t="s">
        <v>8275</v>
      </c>
      <c r="E2747" s="8" t="s">
        <v>1426</v>
      </c>
    </row>
    <row r="2748" spans="1:5" x14ac:dyDescent="0.25">
      <c r="A2748" s="8" t="s">
        <v>6101</v>
      </c>
      <c r="B2748" t="s">
        <v>6102</v>
      </c>
      <c r="C2748" t="s">
        <v>2051</v>
      </c>
      <c r="D2748" t="s">
        <v>8276</v>
      </c>
      <c r="E2748" s="8" t="s">
        <v>6103</v>
      </c>
    </row>
    <row r="2749" spans="1:5" x14ac:dyDescent="0.25">
      <c r="A2749" s="8" t="s">
        <v>6104</v>
      </c>
      <c r="B2749" t="s">
        <v>2275</v>
      </c>
      <c r="C2749" t="s">
        <v>2110</v>
      </c>
      <c r="D2749" t="s">
        <v>6785</v>
      </c>
      <c r="E2749" s="8" t="s">
        <v>830</v>
      </c>
    </row>
    <row r="2750" spans="1:5" x14ac:dyDescent="0.25">
      <c r="A2750" s="8" t="s">
        <v>6105</v>
      </c>
      <c r="B2750" t="s">
        <v>2778</v>
      </c>
      <c r="C2750" t="s">
        <v>2113</v>
      </c>
      <c r="D2750" t="s">
        <v>6785</v>
      </c>
      <c r="E2750" s="8" t="s">
        <v>830</v>
      </c>
    </row>
    <row r="2751" spans="1:5" x14ac:dyDescent="0.25">
      <c r="A2751" s="8" t="s">
        <v>6106</v>
      </c>
      <c r="B2751" t="s">
        <v>6107</v>
      </c>
      <c r="C2751" t="s">
        <v>2051</v>
      </c>
      <c r="D2751" t="s">
        <v>7167</v>
      </c>
      <c r="E2751" s="8" t="s">
        <v>6108</v>
      </c>
    </row>
    <row r="2752" spans="1:5" x14ac:dyDescent="0.25">
      <c r="A2752" s="8" t="s">
        <v>6109</v>
      </c>
      <c r="B2752" t="s">
        <v>2187</v>
      </c>
      <c r="C2752" t="s">
        <v>2051</v>
      </c>
      <c r="D2752" t="s">
        <v>6620</v>
      </c>
      <c r="E2752" s="8" t="s">
        <v>6110</v>
      </c>
    </row>
    <row r="2753" spans="1:5" x14ac:dyDescent="0.25">
      <c r="A2753" s="8" t="s">
        <v>6111</v>
      </c>
      <c r="B2753" t="s">
        <v>6112</v>
      </c>
      <c r="C2753" t="s">
        <v>2051</v>
      </c>
      <c r="D2753" t="s">
        <v>8277</v>
      </c>
      <c r="E2753" s="8" t="s">
        <v>6113</v>
      </c>
    </row>
    <row r="2754" spans="1:5" x14ac:dyDescent="0.25">
      <c r="A2754" s="8" t="s">
        <v>6114</v>
      </c>
      <c r="B2754" t="s">
        <v>6115</v>
      </c>
      <c r="C2754" t="s">
        <v>2051</v>
      </c>
      <c r="D2754" t="s">
        <v>8278</v>
      </c>
      <c r="E2754" s="8" t="s">
        <v>6116</v>
      </c>
    </row>
    <row r="2755" spans="1:5" x14ac:dyDescent="0.25">
      <c r="A2755" s="8" t="s">
        <v>6117</v>
      </c>
      <c r="B2755" t="s">
        <v>6118</v>
      </c>
      <c r="C2755" t="s">
        <v>2051</v>
      </c>
      <c r="D2755" t="s">
        <v>8279</v>
      </c>
      <c r="E2755" s="8" t="s">
        <v>6119</v>
      </c>
    </row>
    <row r="2756" spans="1:5" x14ac:dyDescent="0.25">
      <c r="A2756" s="8" t="s">
        <v>6120</v>
      </c>
      <c r="B2756" t="s">
        <v>6121</v>
      </c>
      <c r="C2756" t="s">
        <v>2051</v>
      </c>
      <c r="D2756" t="s">
        <v>8280</v>
      </c>
      <c r="E2756" s="8" t="s">
        <v>6122</v>
      </c>
    </row>
    <row r="2757" spans="1:5" x14ac:dyDescent="0.25">
      <c r="A2757" s="8" t="s">
        <v>6123</v>
      </c>
      <c r="B2757" t="s">
        <v>2187</v>
      </c>
      <c r="C2757" t="s">
        <v>2051</v>
      </c>
      <c r="D2757" t="s">
        <v>6734</v>
      </c>
      <c r="E2757" s="8" t="s">
        <v>6124</v>
      </c>
    </row>
    <row r="2758" spans="1:5" x14ac:dyDescent="0.25">
      <c r="A2758" s="8" t="s">
        <v>6125</v>
      </c>
      <c r="B2758" t="s">
        <v>6126</v>
      </c>
      <c r="C2758" t="s">
        <v>2113</v>
      </c>
      <c r="D2758" t="s">
        <v>8281</v>
      </c>
      <c r="E2758" s="8" t="s">
        <v>6127</v>
      </c>
    </row>
    <row r="2759" spans="1:5" x14ac:dyDescent="0.25">
      <c r="A2759" s="8" t="s">
        <v>6128</v>
      </c>
      <c r="B2759" t="s">
        <v>6129</v>
      </c>
      <c r="C2759" t="s">
        <v>2051</v>
      </c>
      <c r="D2759" t="s">
        <v>8282</v>
      </c>
      <c r="E2759" s="8" t="s">
        <v>6130</v>
      </c>
    </row>
    <row r="2760" spans="1:5" x14ac:dyDescent="0.25">
      <c r="A2760" s="8" t="s">
        <v>6131</v>
      </c>
      <c r="B2760" t="s">
        <v>2187</v>
      </c>
      <c r="C2760" t="s">
        <v>2051</v>
      </c>
      <c r="D2760" t="s">
        <v>6597</v>
      </c>
      <c r="E2760" s="8" t="s">
        <v>6132</v>
      </c>
    </row>
    <row r="2761" spans="1:5" x14ac:dyDescent="0.25">
      <c r="A2761" s="8" t="s">
        <v>6133</v>
      </c>
      <c r="B2761" t="s">
        <v>2150</v>
      </c>
      <c r="C2761" t="s">
        <v>2110</v>
      </c>
      <c r="D2761" t="s">
        <v>6602</v>
      </c>
      <c r="E2761" s="8" t="s">
        <v>1788</v>
      </c>
    </row>
    <row r="2762" spans="1:5" x14ac:dyDescent="0.25">
      <c r="A2762" s="8" t="s">
        <v>6134</v>
      </c>
      <c r="B2762" t="s">
        <v>2135</v>
      </c>
      <c r="C2762" t="s">
        <v>2113</v>
      </c>
      <c r="D2762" t="s">
        <v>6731</v>
      </c>
      <c r="E2762" s="8" t="s">
        <v>1788</v>
      </c>
    </row>
    <row r="2763" spans="1:5" x14ac:dyDescent="0.25">
      <c r="A2763" s="8" t="s">
        <v>6135</v>
      </c>
      <c r="B2763" t="s">
        <v>6136</v>
      </c>
      <c r="C2763" t="s">
        <v>2110</v>
      </c>
      <c r="D2763" t="s">
        <v>8283</v>
      </c>
      <c r="E2763" s="8" t="s">
        <v>6137</v>
      </c>
    </row>
    <row r="2764" spans="1:5" x14ac:dyDescent="0.25">
      <c r="A2764" s="8" t="s">
        <v>6138</v>
      </c>
      <c r="B2764" t="s">
        <v>2187</v>
      </c>
      <c r="C2764" t="s">
        <v>2051</v>
      </c>
      <c r="D2764" t="s">
        <v>6620</v>
      </c>
      <c r="E2764" s="8" t="s">
        <v>6139</v>
      </c>
    </row>
    <row r="2765" spans="1:5" x14ac:dyDescent="0.25">
      <c r="A2765" s="8" t="s">
        <v>6140</v>
      </c>
      <c r="B2765" t="s">
        <v>6141</v>
      </c>
      <c r="C2765" t="s">
        <v>2051</v>
      </c>
      <c r="D2765" t="s">
        <v>8284</v>
      </c>
      <c r="E2765" s="8" t="s">
        <v>6142</v>
      </c>
    </row>
    <row r="2766" spans="1:5" x14ac:dyDescent="0.25">
      <c r="A2766" s="8" t="s">
        <v>6143</v>
      </c>
      <c r="B2766" t="s">
        <v>6144</v>
      </c>
      <c r="C2766" t="s">
        <v>2051</v>
      </c>
      <c r="D2766" t="s">
        <v>8285</v>
      </c>
      <c r="E2766" s="8" t="s">
        <v>6145</v>
      </c>
    </row>
    <row r="2767" spans="1:5" x14ac:dyDescent="0.25">
      <c r="A2767" s="8" t="s">
        <v>6146</v>
      </c>
      <c r="B2767" t="s">
        <v>3309</v>
      </c>
      <c r="C2767" t="s">
        <v>2110</v>
      </c>
      <c r="D2767" t="s">
        <v>7200</v>
      </c>
      <c r="E2767" s="8" t="s">
        <v>6147</v>
      </c>
    </row>
    <row r="2768" spans="1:5" x14ac:dyDescent="0.25">
      <c r="A2768" s="8" t="s">
        <v>6148</v>
      </c>
      <c r="B2768" t="s">
        <v>6149</v>
      </c>
      <c r="C2768" t="s">
        <v>2051</v>
      </c>
      <c r="D2768" t="s">
        <v>8286</v>
      </c>
      <c r="E2768" s="8" t="s">
        <v>6150</v>
      </c>
    </row>
    <row r="2769" spans="1:5" x14ac:dyDescent="0.25">
      <c r="A2769" s="8" t="s">
        <v>6151</v>
      </c>
      <c r="B2769" t="s">
        <v>6152</v>
      </c>
      <c r="C2769" t="s">
        <v>2110</v>
      </c>
      <c r="D2769" t="s">
        <v>8287</v>
      </c>
      <c r="E2769" s="8" t="s">
        <v>6153</v>
      </c>
    </row>
    <row r="2770" spans="1:5" x14ac:dyDescent="0.25">
      <c r="A2770" s="8" t="s">
        <v>6154</v>
      </c>
      <c r="B2770" t="s">
        <v>6155</v>
      </c>
      <c r="C2770" t="s">
        <v>2051</v>
      </c>
      <c r="D2770" t="s">
        <v>8288</v>
      </c>
      <c r="E2770" s="8" t="s">
        <v>6156</v>
      </c>
    </row>
    <row r="2771" spans="1:5" x14ac:dyDescent="0.25">
      <c r="A2771" s="8" t="s">
        <v>6157</v>
      </c>
      <c r="B2771" t="s">
        <v>6158</v>
      </c>
      <c r="C2771" t="s">
        <v>2051</v>
      </c>
      <c r="D2771" t="s">
        <v>8289</v>
      </c>
      <c r="E2771" s="8" t="s">
        <v>6159</v>
      </c>
    </row>
    <row r="2772" spans="1:5" x14ac:dyDescent="0.25">
      <c r="A2772" s="8" t="s">
        <v>6160</v>
      </c>
      <c r="B2772" t="s">
        <v>2187</v>
      </c>
      <c r="C2772" t="s">
        <v>2051</v>
      </c>
      <c r="D2772" t="s">
        <v>6620</v>
      </c>
      <c r="E2772" s="8" t="s">
        <v>6161</v>
      </c>
    </row>
    <row r="2773" spans="1:5" x14ac:dyDescent="0.25">
      <c r="A2773" s="8" t="s">
        <v>6162</v>
      </c>
      <c r="B2773" t="s">
        <v>2641</v>
      </c>
      <c r="C2773" t="s">
        <v>2051</v>
      </c>
      <c r="D2773" t="s">
        <v>6771</v>
      </c>
      <c r="E2773" s="8" t="s">
        <v>6163</v>
      </c>
    </row>
    <row r="2774" spans="1:5" x14ac:dyDescent="0.25">
      <c r="A2774" s="8" t="s">
        <v>6164</v>
      </c>
      <c r="B2774" t="s">
        <v>6165</v>
      </c>
      <c r="C2774" t="s">
        <v>2110</v>
      </c>
      <c r="D2774" t="s">
        <v>8290</v>
      </c>
      <c r="E2774" s="8" t="s">
        <v>1783</v>
      </c>
    </row>
    <row r="2775" spans="1:5" x14ac:dyDescent="0.25">
      <c r="A2775" s="8" t="s">
        <v>6166</v>
      </c>
      <c r="B2775" t="s">
        <v>6167</v>
      </c>
      <c r="C2775" t="s">
        <v>2113</v>
      </c>
      <c r="D2775" t="s">
        <v>8291</v>
      </c>
      <c r="E2775" s="8" t="s">
        <v>1783</v>
      </c>
    </row>
    <row r="2776" spans="1:5" x14ac:dyDescent="0.25">
      <c r="A2776" s="8" t="s">
        <v>6168</v>
      </c>
      <c r="B2776" t="s">
        <v>6169</v>
      </c>
      <c r="C2776" t="s">
        <v>2110</v>
      </c>
      <c r="D2776" t="s">
        <v>8292</v>
      </c>
      <c r="E2776" s="8" t="s">
        <v>1783</v>
      </c>
    </row>
    <row r="2777" spans="1:5" x14ac:dyDescent="0.25">
      <c r="A2777" s="8" t="s">
        <v>6170</v>
      </c>
      <c r="B2777" t="s">
        <v>6171</v>
      </c>
      <c r="C2777" t="s">
        <v>2113</v>
      </c>
      <c r="D2777" t="s">
        <v>8292</v>
      </c>
      <c r="E2777" s="8" t="s">
        <v>1783</v>
      </c>
    </row>
    <row r="2778" spans="1:5" x14ac:dyDescent="0.25">
      <c r="A2778" s="8" t="s">
        <v>6172</v>
      </c>
      <c r="B2778" t="s">
        <v>2865</v>
      </c>
      <c r="C2778" t="s">
        <v>2113</v>
      </c>
      <c r="D2778" t="s">
        <v>6694</v>
      </c>
      <c r="E2778" s="8" t="s">
        <v>1783</v>
      </c>
    </row>
    <row r="2779" spans="1:5" x14ac:dyDescent="0.25">
      <c r="A2779" s="8" t="s">
        <v>6173</v>
      </c>
      <c r="B2779" t="s">
        <v>6174</v>
      </c>
      <c r="C2779" t="s">
        <v>2113</v>
      </c>
      <c r="D2779" t="s">
        <v>8293</v>
      </c>
      <c r="E2779" s="8" t="s">
        <v>1783</v>
      </c>
    </row>
    <row r="2780" spans="1:5" x14ac:dyDescent="0.25">
      <c r="A2780" s="8" t="s">
        <v>6175</v>
      </c>
      <c r="B2780" t="s">
        <v>6176</v>
      </c>
      <c r="C2780" t="s">
        <v>2110</v>
      </c>
      <c r="D2780" t="s">
        <v>8294</v>
      </c>
      <c r="E2780" s="8" t="s">
        <v>1783</v>
      </c>
    </row>
    <row r="2781" spans="1:5" x14ac:dyDescent="0.25">
      <c r="A2781" s="8" t="s">
        <v>6177</v>
      </c>
      <c r="B2781" t="s">
        <v>6178</v>
      </c>
      <c r="C2781" t="s">
        <v>2110</v>
      </c>
      <c r="D2781" t="s">
        <v>8295</v>
      </c>
      <c r="E2781" s="8" t="s">
        <v>1783</v>
      </c>
    </row>
    <row r="2782" spans="1:5" x14ac:dyDescent="0.25">
      <c r="A2782" s="8" t="s">
        <v>6179</v>
      </c>
      <c r="B2782" t="s">
        <v>6180</v>
      </c>
      <c r="C2782" t="s">
        <v>2113</v>
      </c>
      <c r="D2782" t="s">
        <v>8295</v>
      </c>
      <c r="E2782" s="8" t="s">
        <v>1783</v>
      </c>
    </row>
    <row r="2783" spans="1:5" x14ac:dyDescent="0.25">
      <c r="A2783" s="8" t="s">
        <v>6181</v>
      </c>
      <c r="B2783" t="s">
        <v>6182</v>
      </c>
      <c r="C2783" t="s">
        <v>2110</v>
      </c>
      <c r="D2783" t="s">
        <v>8296</v>
      </c>
      <c r="E2783" s="8" t="s">
        <v>1783</v>
      </c>
    </row>
    <row r="2784" spans="1:5" x14ac:dyDescent="0.25">
      <c r="A2784" s="8" t="s">
        <v>6183</v>
      </c>
      <c r="B2784" t="s">
        <v>6184</v>
      </c>
      <c r="C2784" t="s">
        <v>2113</v>
      </c>
      <c r="D2784" t="s">
        <v>8296</v>
      </c>
      <c r="E2784" s="8" t="s">
        <v>1783</v>
      </c>
    </row>
    <row r="2785" spans="1:5" x14ac:dyDescent="0.25">
      <c r="A2785" s="8" t="s">
        <v>6185</v>
      </c>
      <c r="B2785" t="s">
        <v>6186</v>
      </c>
      <c r="C2785" t="s">
        <v>2113</v>
      </c>
      <c r="D2785" t="s">
        <v>8297</v>
      </c>
      <c r="E2785" s="8" t="s">
        <v>1783</v>
      </c>
    </row>
    <row r="2786" spans="1:5" x14ac:dyDescent="0.25">
      <c r="A2786" s="8" t="s">
        <v>6187</v>
      </c>
      <c r="B2786" t="s">
        <v>2187</v>
      </c>
      <c r="C2786" t="s">
        <v>2051</v>
      </c>
      <c r="D2786" t="s">
        <v>6620</v>
      </c>
      <c r="E2786" s="8" t="s">
        <v>6188</v>
      </c>
    </row>
    <row r="2787" spans="1:5" x14ac:dyDescent="0.25">
      <c r="A2787" s="8" t="s">
        <v>6189</v>
      </c>
      <c r="B2787" t="s">
        <v>2187</v>
      </c>
      <c r="C2787" t="s">
        <v>2051</v>
      </c>
      <c r="D2787" t="s">
        <v>6620</v>
      </c>
      <c r="E2787" s="8" t="s">
        <v>6190</v>
      </c>
    </row>
    <row r="2788" spans="1:5" x14ac:dyDescent="0.25">
      <c r="A2788" s="8" t="s">
        <v>6191</v>
      </c>
      <c r="B2788" t="s">
        <v>6192</v>
      </c>
      <c r="C2788" t="s">
        <v>2113</v>
      </c>
      <c r="D2788" t="s">
        <v>6600</v>
      </c>
      <c r="E2788" s="8" t="s">
        <v>827</v>
      </c>
    </row>
    <row r="2789" spans="1:5" x14ac:dyDescent="0.25">
      <c r="A2789" s="8" t="s">
        <v>6193</v>
      </c>
      <c r="B2789" t="s">
        <v>6194</v>
      </c>
      <c r="C2789" t="s">
        <v>2110</v>
      </c>
      <c r="D2789" t="s">
        <v>8298</v>
      </c>
      <c r="E2789" s="8" t="s">
        <v>827</v>
      </c>
    </row>
    <row r="2790" spans="1:5" x14ac:dyDescent="0.25">
      <c r="A2790" s="8" t="s">
        <v>6195</v>
      </c>
      <c r="B2790" t="s">
        <v>3981</v>
      </c>
      <c r="C2790" t="s">
        <v>2113</v>
      </c>
      <c r="D2790" t="s">
        <v>7472</v>
      </c>
      <c r="E2790" s="8" t="s">
        <v>827</v>
      </c>
    </row>
    <row r="2791" spans="1:5" x14ac:dyDescent="0.25">
      <c r="A2791" s="8" t="s">
        <v>6196</v>
      </c>
      <c r="B2791" t="s">
        <v>6197</v>
      </c>
      <c r="C2791" t="s">
        <v>2110</v>
      </c>
      <c r="D2791" t="s">
        <v>8299</v>
      </c>
      <c r="E2791" s="8" t="s">
        <v>827</v>
      </c>
    </row>
    <row r="2792" spans="1:5" x14ac:dyDescent="0.25">
      <c r="A2792" s="8" t="s">
        <v>6198</v>
      </c>
      <c r="B2792" t="s">
        <v>6199</v>
      </c>
      <c r="C2792" t="s">
        <v>2113</v>
      </c>
      <c r="D2792" t="s">
        <v>8300</v>
      </c>
      <c r="E2792" s="8" t="s">
        <v>827</v>
      </c>
    </row>
    <row r="2793" spans="1:5" x14ac:dyDescent="0.25">
      <c r="A2793" s="8" t="s">
        <v>6200</v>
      </c>
      <c r="B2793" t="s">
        <v>2187</v>
      </c>
      <c r="C2793" t="s">
        <v>2051</v>
      </c>
      <c r="D2793" t="s">
        <v>6620</v>
      </c>
      <c r="E2793" s="8" t="s">
        <v>6201</v>
      </c>
    </row>
    <row r="2794" spans="1:5" x14ac:dyDescent="0.25">
      <c r="A2794" s="8" t="s">
        <v>6202</v>
      </c>
      <c r="B2794" t="s">
        <v>6203</v>
      </c>
      <c r="C2794" t="s">
        <v>2051</v>
      </c>
      <c r="D2794" t="s">
        <v>8301</v>
      </c>
      <c r="E2794" s="8" t="s">
        <v>6204</v>
      </c>
    </row>
    <row r="2795" spans="1:5" x14ac:dyDescent="0.25">
      <c r="A2795" s="8" t="s">
        <v>6205</v>
      </c>
      <c r="B2795" t="s">
        <v>6206</v>
      </c>
      <c r="C2795" t="s">
        <v>2051</v>
      </c>
      <c r="D2795" t="s">
        <v>8302</v>
      </c>
      <c r="E2795" s="8" t="s">
        <v>6207</v>
      </c>
    </row>
    <row r="2796" spans="1:5" x14ac:dyDescent="0.25">
      <c r="A2796" s="8" t="s">
        <v>6208</v>
      </c>
      <c r="B2796" t="s">
        <v>6209</v>
      </c>
      <c r="C2796" t="s">
        <v>2051</v>
      </c>
      <c r="D2796" t="s">
        <v>7239</v>
      </c>
      <c r="E2796" s="8" t="s">
        <v>6210</v>
      </c>
    </row>
    <row r="2797" spans="1:5" x14ac:dyDescent="0.25">
      <c r="A2797" s="8" t="s">
        <v>6211</v>
      </c>
      <c r="B2797" t="s">
        <v>2090</v>
      </c>
      <c r="C2797" t="s">
        <v>2051</v>
      </c>
      <c r="D2797" t="s">
        <v>6716</v>
      </c>
      <c r="E2797" s="8" t="s">
        <v>6212</v>
      </c>
    </row>
    <row r="2798" spans="1:5" x14ac:dyDescent="0.25">
      <c r="A2798" s="8" t="s">
        <v>6213</v>
      </c>
      <c r="B2798" t="s">
        <v>2187</v>
      </c>
      <c r="C2798" t="s">
        <v>2051</v>
      </c>
      <c r="D2798" t="s">
        <v>8303</v>
      </c>
      <c r="E2798" s="8" t="s">
        <v>6214</v>
      </c>
    </row>
    <row r="2799" spans="1:5" x14ac:dyDescent="0.25">
      <c r="A2799" s="8" t="s">
        <v>6215</v>
      </c>
      <c r="B2799" t="s">
        <v>6216</v>
      </c>
      <c r="C2799" t="s">
        <v>2051</v>
      </c>
      <c r="D2799" t="s">
        <v>8304</v>
      </c>
      <c r="E2799" s="8" t="s">
        <v>6217</v>
      </c>
    </row>
    <row r="2800" spans="1:5" x14ac:dyDescent="0.25">
      <c r="A2800" s="8" t="s">
        <v>6218</v>
      </c>
      <c r="B2800" t="s">
        <v>6219</v>
      </c>
      <c r="C2800" t="s">
        <v>2051</v>
      </c>
      <c r="D2800" t="s">
        <v>7392</v>
      </c>
      <c r="E2800" s="8" t="s">
        <v>6220</v>
      </c>
    </row>
    <row r="2801" spans="1:5" x14ac:dyDescent="0.25">
      <c r="A2801" s="8" t="s">
        <v>6221</v>
      </c>
      <c r="B2801" t="s">
        <v>2325</v>
      </c>
      <c r="C2801" t="s">
        <v>2051</v>
      </c>
      <c r="D2801" t="s">
        <v>6617</v>
      </c>
      <c r="E2801" s="8" t="s">
        <v>6222</v>
      </c>
    </row>
    <row r="2802" spans="1:5" x14ac:dyDescent="0.25">
      <c r="A2802" s="8" t="s">
        <v>6223</v>
      </c>
      <c r="B2802" t="s">
        <v>3459</v>
      </c>
      <c r="C2802" t="s">
        <v>2113</v>
      </c>
      <c r="D2802" t="s">
        <v>6620</v>
      </c>
      <c r="E2802" s="8" t="s">
        <v>6224</v>
      </c>
    </row>
    <row r="2803" spans="1:5" x14ac:dyDescent="0.25">
      <c r="A2803" s="8" t="s">
        <v>6225</v>
      </c>
      <c r="B2803" t="s">
        <v>6226</v>
      </c>
      <c r="C2803" t="s">
        <v>2051</v>
      </c>
      <c r="D2803" t="s">
        <v>8305</v>
      </c>
      <c r="E2803" s="8" t="s">
        <v>6227</v>
      </c>
    </row>
    <row r="2804" spans="1:5" x14ac:dyDescent="0.25">
      <c r="A2804" s="8" t="s">
        <v>6228</v>
      </c>
      <c r="B2804" t="s">
        <v>6229</v>
      </c>
      <c r="C2804" t="s">
        <v>2110</v>
      </c>
      <c r="D2804" t="s">
        <v>8306</v>
      </c>
      <c r="E2804" s="8" t="s">
        <v>848</v>
      </c>
    </row>
    <row r="2805" spans="1:5" x14ac:dyDescent="0.25">
      <c r="A2805" s="8" t="s">
        <v>6230</v>
      </c>
      <c r="B2805" t="s">
        <v>6231</v>
      </c>
      <c r="C2805" t="s">
        <v>2113</v>
      </c>
      <c r="D2805" t="s">
        <v>8306</v>
      </c>
      <c r="E2805" s="8" t="s">
        <v>848</v>
      </c>
    </row>
    <row r="2806" spans="1:5" x14ac:dyDescent="0.25">
      <c r="A2806" s="8" t="s">
        <v>6232</v>
      </c>
      <c r="B2806" t="s">
        <v>6233</v>
      </c>
      <c r="C2806" t="s">
        <v>2051</v>
      </c>
      <c r="D2806" t="s">
        <v>8307</v>
      </c>
      <c r="E2806" s="8" t="s">
        <v>6234</v>
      </c>
    </row>
    <row r="2807" spans="1:5" x14ac:dyDescent="0.25">
      <c r="A2807" s="8" t="s">
        <v>6235</v>
      </c>
      <c r="B2807" t="s">
        <v>6236</v>
      </c>
      <c r="C2807" t="s">
        <v>2051</v>
      </c>
      <c r="D2807" t="s">
        <v>6237</v>
      </c>
      <c r="E2807" s="8" t="s">
        <v>1427</v>
      </c>
    </row>
    <row r="2808" spans="1:5" x14ac:dyDescent="0.25">
      <c r="A2808" s="8" t="s">
        <v>6238</v>
      </c>
      <c r="B2808" t="s">
        <v>6239</v>
      </c>
      <c r="C2808" t="s">
        <v>2051</v>
      </c>
      <c r="D2808" t="s">
        <v>8308</v>
      </c>
      <c r="E2808" s="8" t="s">
        <v>6240</v>
      </c>
    </row>
    <row r="2809" spans="1:5" x14ac:dyDescent="0.25">
      <c r="A2809" s="8" t="s">
        <v>6241</v>
      </c>
      <c r="B2809" t="s">
        <v>2895</v>
      </c>
      <c r="C2809" t="s">
        <v>2051</v>
      </c>
      <c r="D2809" t="s">
        <v>7499</v>
      </c>
      <c r="E2809" s="8" t="s">
        <v>6242</v>
      </c>
    </row>
    <row r="2810" spans="1:5" x14ac:dyDescent="0.25">
      <c r="A2810" s="8" t="s">
        <v>6243</v>
      </c>
      <c r="B2810" t="s">
        <v>2187</v>
      </c>
      <c r="C2810" t="s">
        <v>2051</v>
      </c>
      <c r="D2810" t="s">
        <v>6620</v>
      </c>
      <c r="E2810" s="8" t="s">
        <v>6244</v>
      </c>
    </row>
    <row r="2811" spans="1:5" x14ac:dyDescent="0.25">
      <c r="A2811" s="8" t="s">
        <v>6245</v>
      </c>
      <c r="B2811" t="s">
        <v>3459</v>
      </c>
      <c r="C2811" t="s">
        <v>2113</v>
      </c>
      <c r="D2811" t="s">
        <v>6620</v>
      </c>
      <c r="E2811" s="8" t="s">
        <v>832</v>
      </c>
    </row>
    <row r="2812" spans="1:5" x14ac:dyDescent="0.25">
      <c r="A2812" s="8" t="s">
        <v>6246</v>
      </c>
      <c r="B2812" t="s">
        <v>6247</v>
      </c>
      <c r="C2812" t="s">
        <v>2051</v>
      </c>
      <c r="D2812" t="s">
        <v>8309</v>
      </c>
      <c r="E2812" s="8" t="s">
        <v>832</v>
      </c>
    </row>
    <row r="2813" spans="1:5" x14ac:dyDescent="0.25">
      <c r="A2813" s="8" t="s">
        <v>6248</v>
      </c>
      <c r="B2813" t="s">
        <v>6249</v>
      </c>
      <c r="C2813" t="s">
        <v>2113</v>
      </c>
      <c r="D2813" t="s">
        <v>8310</v>
      </c>
      <c r="E2813" s="8" t="s">
        <v>6250</v>
      </c>
    </row>
    <row r="2814" spans="1:5" x14ac:dyDescent="0.25">
      <c r="A2814" s="8" t="s">
        <v>6251</v>
      </c>
      <c r="B2814" t="s">
        <v>2187</v>
      </c>
      <c r="C2814" t="s">
        <v>2051</v>
      </c>
      <c r="D2814" t="s">
        <v>8311</v>
      </c>
      <c r="E2814" s="8" t="s">
        <v>6252</v>
      </c>
    </row>
    <row r="2815" spans="1:5" x14ac:dyDescent="0.25">
      <c r="A2815" s="8" t="s">
        <v>6253</v>
      </c>
      <c r="B2815" t="s">
        <v>2187</v>
      </c>
      <c r="C2815" t="s">
        <v>2051</v>
      </c>
      <c r="D2815" t="s">
        <v>6620</v>
      </c>
      <c r="E2815" s="8" t="s">
        <v>6254</v>
      </c>
    </row>
    <row r="2816" spans="1:5" x14ac:dyDescent="0.25">
      <c r="A2816" s="8" t="s">
        <v>6255</v>
      </c>
      <c r="B2816" t="s">
        <v>6256</v>
      </c>
      <c r="C2816" t="s">
        <v>2051</v>
      </c>
      <c r="D2816" t="s">
        <v>8312</v>
      </c>
      <c r="E2816" s="8" t="s">
        <v>6257</v>
      </c>
    </row>
    <row r="2817" spans="1:5" x14ac:dyDescent="0.25">
      <c r="A2817" s="8" t="s">
        <v>6258</v>
      </c>
      <c r="B2817" t="s">
        <v>4466</v>
      </c>
      <c r="C2817" t="s">
        <v>2051</v>
      </c>
      <c r="D2817" t="s">
        <v>8313</v>
      </c>
      <c r="E2817" s="8" t="s">
        <v>1772</v>
      </c>
    </row>
    <row r="2818" spans="1:5" x14ac:dyDescent="0.25">
      <c r="A2818" s="8" t="s">
        <v>6259</v>
      </c>
      <c r="B2818" t="s">
        <v>5941</v>
      </c>
      <c r="C2818" t="s">
        <v>2051</v>
      </c>
      <c r="D2818" t="s">
        <v>8314</v>
      </c>
      <c r="E2818" s="8" t="s">
        <v>6260</v>
      </c>
    </row>
    <row r="2819" spans="1:5" x14ac:dyDescent="0.25">
      <c r="A2819" s="8" t="s">
        <v>6261</v>
      </c>
      <c r="B2819" t="s">
        <v>2187</v>
      </c>
      <c r="C2819" t="s">
        <v>2051</v>
      </c>
      <c r="D2819" t="s">
        <v>8315</v>
      </c>
      <c r="E2819" s="8" t="s">
        <v>1428</v>
      </c>
    </row>
    <row r="2820" spans="1:5" x14ac:dyDescent="0.25">
      <c r="A2820" s="8" t="s">
        <v>6262</v>
      </c>
      <c r="B2820" t="s">
        <v>6263</v>
      </c>
      <c r="C2820" t="s">
        <v>2051</v>
      </c>
      <c r="D2820" t="s">
        <v>8316</v>
      </c>
      <c r="E2820" s="8" t="s">
        <v>6264</v>
      </c>
    </row>
    <row r="2821" spans="1:5" x14ac:dyDescent="0.25">
      <c r="A2821" s="8" t="s">
        <v>6265</v>
      </c>
      <c r="B2821" t="s">
        <v>6266</v>
      </c>
      <c r="C2821" t="s">
        <v>2051</v>
      </c>
      <c r="D2821" t="s">
        <v>8317</v>
      </c>
      <c r="E2821" s="8" t="s">
        <v>6267</v>
      </c>
    </row>
    <row r="2822" spans="1:5" x14ac:dyDescent="0.25">
      <c r="A2822" s="8" t="s">
        <v>6268</v>
      </c>
      <c r="B2822" t="s">
        <v>6269</v>
      </c>
      <c r="C2822" t="s">
        <v>2051</v>
      </c>
      <c r="D2822" t="s">
        <v>8318</v>
      </c>
      <c r="E2822" s="8" t="s">
        <v>6270</v>
      </c>
    </row>
    <row r="2823" spans="1:5" x14ac:dyDescent="0.25">
      <c r="A2823" s="8" t="s">
        <v>6271</v>
      </c>
      <c r="B2823" t="s">
        <v>2187</v>
      </c>
      <c r="C2823" t="s">
        <v>2051</v>
      </c>
      <c r="D2823" t="s">
        <v>6620</v>
      </c>
      <c r="E2823" s="8" t="s">
        <v>6272</v>
      </c>
    </row>
    <row r="2824" spans="1:5" x14ac:dyDescent="0.25">
      <c r="A2824" s="8" t="s">
        <v>6273</v>
      </c>
      <c r="B2824" t="s">
        <v>2187</v>
      </c>
      <c r="C2824" t="s">
        <v>2110</v>
      </c>
      <c r="D2824" t="s">
        <v>6620</v>
      </c>
      <c r="E2824" s="8" t="s">
        <v>6274</v>
      </c>
    </row>
    <row r="2825" spans="1:5" x14ac:dyDescent="0.25">
      <c r="A2825" s="8" t="s">
        <v>6275</v>
      </c>
      <c r="B2825" t="s">
        <v>2187</v>
      </c>
      <c r="C2825" t="s">
        <v>2051</v>
      </c>
      <c r="D2825" t="s">
        <v>6620</v>
      </c>
      <c r="E2825" s="8" t="s">
        <v>6276</v>
      </c>
    </row>
    <row r="2826" spans="1:5" x14ac:dyDescent="0.25">
      <c r="A2826" s="8" t="s">
        <v>6277</v>
      </c>
      <c r="B2826" t="s">
        <v>2187</v>
      </c>
      <c r="C2826" t="s">
        <v>2110</v>
      </c>
      <c r="D2826" t="s">
        <v>6620</v>
      </c>
      <c r="E2826" s="8" t="s">
        <v>6278</v>
      </c>
    </row>
    <row r="2827" spans="1:5" x14ac:dyDescent="0.25">
      <c r="A2827" s="8" t="s">
        <v>6279</v>
      </c>
      <c r="B2827" t="s">
        <v>2187</v>
      </c>
      <c r="C2827" t="s">
        <v>2110</v>
      </c>
      <c r="D2827" t="s">
        <v>6620</v>
      </c>
      <c r="E2827" s="8" t="s">
        <v>6280</v>
      </c>
    </row>
    <row r="2828" spans="1:5" x14ac:dyDescent="0.25">
      <c r="A2828" s="8" t="s">
        <v>6281</v>
      </c>
      <c r="B2828" t="s">
        <v>6282</v>
      </c>
      <c r="C2828" t="s">
        <v>2051</v>
      </c>
      <c r="D2828" t="s">
        <v>8319</v>
      </c>
      <c r="E2828" s="8" t="s">
        <v>6283</v>
      </c>
    </row>
    <row r="2829" spans="1:5" x14ac:dyDescent="0.25">
      <c r="A2829" s="8" t="s">
        <v>6284</v>
      </c>
      <c r="B2829" t="s">
        <v>2187</v>
      </c>
      <c r="C2829" t="s">
        <v>2110</v>
      </c>
      <c r="D2829" t="s">
        <v>6620</v>
      </c>
      <c r="E2829" s="8" t="s">
        <v>6285</v>
      </c>
    </row>
    <row r="2830" spans="1:5" x14ac:dyDescent="0.25">
      <c r="A2830" s="8" t="s">
        <v>6286</v>
      </c>
      <c r="B2830" t="s">
        <v>2187</v>
      </c>
      <c r="C2830" t="s">
        <v>2110</v>
      </c>
      <c r="D2830" t="s">
        <v>6620</v>
      </c>
      <c r="E2830" s="8" t="s">
        <v>6287</v>
      </c>
    </row>
    <row r="2831" spans="1:5" x14ac:dyDescent="0.25">
      <c r="A2831" s="8" t="s">
        <v>6288</v>
      </c>
      <c r="B2831" t="s">
        <v>6289</v>
      </c>
      <c r="C2831" t="s">
        <v>2113</v>
      </c>
      <c r="D2831" t="s">
        <v>8320</v>
      </c>
      <c r="E2831" s="8" t="s">
        <v>6290</v>
      </c>
    </row>
    <row r="2832" spans="1:5" x14ac:dyDescent="0.25">
      <c r="A2832" s="8" t="s">
        <v>6291</v>
      </c>
      <c r="B2832" t="s">
        <v>6292</v>
      </c>
      <c r="C2832" t="s">
        <v>2110</v>
      </c>
      <c r="D2832" t="s">
        <v>8321</v>
      </c>
      <c r="E2832" s="8" t="s">
        <v>6240</v>
      </c>
    </row>
    <row r="2833" spans="1:5" x14ac:dyDescent="0.25">
      <c r="A2833" s="8" t="s">
        <v>6293</v>
      </c>
      <c r="B2833" t="s">
        <v>4471</v>
      </c>
      <c r="C2833" t="s">
        <v>2113</v>
      </c>
      <c r="D2833" t="s">
        <v>8322</v>
      </c>
      <c r="E2833" s="8" t="s">
        <v>6240</v>
      </c>
    </row>
    <row r="2834" spans="1:5" x14ac:dyDescent="0.25">
      <c r="A2834" s="8" t="s">
        <v>6294</v>
      </c>
      <c r="B2834" t="s">
        <v>6295</v>
      </c>
      <c r="C2834" t="s">
        <v>2051</v>
      </c>
      <c r="D2834" t="s">
        <v>8323</v>
      </c>
      <c r="E2834" s="8" t="s">
        <v>6296</v>
      </c>
    </row>
    <row r="2835" spans="1:5" x14ac:dyDescent="0.25">
      <c r="A2835" s="8" t="s">
        <v>1429</v>
      </c>
      <c r="B2835" t="s">
        <v>1430</v>
      </c>
      <c r="C2835" t="s">
        <v>6591</v>
      </c>
      <c r="D2835" t="s">
        <v>8324</v>
      </c>
      <c r="E2835" s="8" t="s">
        <v>1783</v>
      </c>
    </row>
    <row r="2836" spans="1:5" x14ac:dyDescent="0.25">
      <c r="A2836" s="8" t="s">
        <v>1431</v>
      </c>
      <c r="B2836" t="s">
        <v>1641</v>
      </c>
      <c r="C2836" t="s">
        <v>6591</v>
      </c>
      <c r="D2836" t="s">
        <v>8325</v>
      </c>
      <c r="E2836" s="8" t="s">
        <v>1783</v>
      </c>
    </row>
    <row r="2837" spans="1:5" x14ac:dyDescent="0.25">
      <c r="A2837" s="8" t="s">
        <v>1642</v>
      </c>
      <c r="B2837" t="s">
        <v>1643</v>
      </c>
      <c r="C2837" t="s">
        <v>6591</v>
      </c>
      <c r="D2837" t="s">
        <v>8326</v>
      </c>
      <c r="E2837" s="8" t="s">
        <v>1781</v>
      </c>
    </row>
    <row r="2838" spans="1:5" x14ac:dyDescent="0.25">
      <c r="A2838" s="8" t="s">
        <v>6297</v>
      </c>
      <c r="B2838" t="s">
        <v>3331</v>
      </c>
      <c r="C2838" t="s">
        <v>2051</v>
      </c>
      <c r="D2838" t="s">
        <v>8327</v>
      </c>
      <c r="E2838" s="8" t="s">
        <v>6298</v>
      </c>
    </row>
    <row r="2839" spans="1:5" x14ac:dyDescent="0.25">
      <c r="A2839" s="8" t="s">
        <v>6299</v>
      </c>
      <c r="B2839" t="s">
        <v>6300</v>
      </c>
      <c r="C2839" t="s">
        <v>2051</v>
      </c>
      <c r="D2839" t="s">
        <v>7552</v>
      </c>
      <c r="E2839" s="8" t="s">
        <v>6301</v>
      </c>
    </row>
    <row r="2840" spans="1:5" x14ac:dyDescent="0.25">
      <c r="A2840" s="8" t="s">
        <v>6302</v>
      </c>
      <c r="B2840" t="s">
        <v>2537</v>
      </c>
      <c r="C2840" t="s">
        <v>2051</v>
      </c>
      <c r="D2840" t="s">
        <v>6759</v>
      </c>
      <c r="E2840" s="8" t="s">
        <v>6303</v>
      </c>
    </row>
    <row r="2841" spans="1:5" x14ac:dyDescent="0.25">
      <c r="A2841" s="8" t="s">
        <v>6304</v>
      </c>
      <c r="B2841" t="s">
        <v>6305</v>
      </c>
      <c r="C2841" t="s">
        <v>2110</v>
      </c>
      <c r="D2841" t="s">
        <v>8328</v>
      </c>
      <c r="E2841" s="8" t="s">
        <v>1644</v>
      </c>
    </row>
    <row r="2842" spans="1:5" x14ac:dyDescent="0.25">
      <c r="A2842" s="8" t="s">
        <v>6306</v>
      </c>
      <c r="B2842" t="s">
        <v>6307</v>
      </c>
      <c r="C2842" t="s">
        <v>2113</v>
      </c>
      <c r="D2842" t="s">
        <v>6860</v>
      </c>
      <c r="E2842" s="8" t="s">
        <v>1644</v>
      </c>
    </row>
    <row r="2843" spans="1:5" x14ac:dyDescent="0.25">
      <c r="A2843" s="8" t="s">
        <v>6308</v>
      </c>
      <c r="B2843" t="s">
        <v>2187</v>
      </c>
      <c r="C2843" t="s">
        <v>2051</v>
      </c>
      <c r="D2843" t="s">
        <v>7499</v>
      </c>
      <c r="E2843" s="8" t="s">
        <v>6309</v>
      </c>
    </row>
    <row r="2844" spans="1:5" x14ac:dyDescent="0.25">
      <c r="A2844" s="8" t="s">
        <v>6310</v>
      </c>
      <c r="B2844" t="s">
        <v>6311</v>
      </c>
      <c r="C2844" t="s">
        <v>2110</v>
      </c>
      <c r="D2844" t="s">
        <v>8329</v>
      </c>
      <c r="E2844" s="8" t="s">
        <v>1772</v>
      </c>
    </row>
    <row r="2845" spans="1:5" x14ac:dyDescent="0.25">
      <c r="A2845" s="8" t="s">
        <v>6312</v>
      </c>
      <c r="B2845" t="s">
        <v>2187</v>
      </c>
      <c r="C2845" t="s">
        <v>2051</v>
      </c>
      <c r="D2845" t="s">
        <v>8330</v>
      </c>
      <c r="E2845" s="8" t="s">
        <v>6313</v>
      </c>
    </row>
    <row r="2846" spans="1:5" x14ac:dyDescent="0.25">
      <c r="A2846" s="8" t="s">
        <v>6314</v>
      </c>
      <c r="B2846" t="s">
        <v>6315</v>
      </c>
      <c r="C2846" t="s">
        <v>2113</v>
      </c>
      <c r="D2846" t="s">
        <v>8331</v>
      </c>
      <c r="E2846" s="8" t="s">
        <v>1424</v>
      </c>
    </row>
    <row r="2847" spans="1:5" x14ac:dyDescent="0.25">
      <c r="A2847" s="8" t="s">
        <v>6316</v>
      </c>
      <c r="B2847" t="s">
        <v>3131</v>
      </c>
      <c r="C2847" t="s">
        <v>2051</v>
      </c>
      <c r="D2847" t="s">
        <v>7043</v>
      </c>
      <c r="E2847" s="8" t="s">
        <v>6090</v>
      </c>
    </row>
    <row r="2848" spans="1:5" x14ac:dyDescent="0.25">
      <c r="A2848" s="8" t="s">
        <v>6317</v>
      </c>
      <c r="B2848" t="s">
        <v>6318</v>
      </c>
      <c r="C2848" t="s">
        <v>2110</v>
      </c>
      <c r="D2848" t="s">
        <v>8293</v>
      </c>
      <c r="E2848" s="8" t="s">
        <v>1783</v>
      </c>
    </row>
    <row r="2849" spans="1:5" x14ac:dyDescent="0.25">
      <c r="A2849" s="8" t="s">
        <v>6319</v>
      </c>
      <c r="B2849" t="s">
        <v>6031</v>
      </c>
      <c r="C2849" t="s">
        <v>2110</v>
      </c>
      <c r="D2849" t="s">
        <v>8257</v>
      </c>
      <c r="E2849" s="8" t="s">
        <v>848</v>
      </c>
    </row>
    <row r="2850" spans="1:5" x14ac:dyDescent="0.25">
      <c r="A2850" s="8" t="s">
        <v>6320</v>
      </c>
      <c r="B2850" t="s">
        <v>6321</v>
      </c>
      <c r="C2850" t="s">
        <v>2113</v>
      </c>
      <c r="D2850" t="s">
        <v>8257</v>
      </c>
      <c r="E2850" s="8" t="s">
        <v>848</v>
      </c>
    </row>
    <row r="2851" spans="1:5" x14ac:dyDescent="0.25">
      <c r="A2851" s="8" t="s">
        <v>6322</v>
      </c>
      <c r="B2851" t="s">
        <v>2187</v>
      </c>
      <c r="C2851" t="s">
        <v>2110</v>
      </c>
      <c r="D2851" t="s">
        <v>6620</v>
      </c>
      <c r="E2851" s="8" t="s">
        <v>1645</v>
      </c>
    </row>
    <row r="2852" spans="1:5" x14ac:dyDescent="0.25">
      <c r="A2852" s="8" t="s">
        <v>6323</v>
      </c>
      <c r="B2852" t="s">
        <v>6324</v>
      </c>
      <c r="C2852" t="s">
        <v>2113</v>
      </c>
      <c r="D2852" t="s">
        <v>8332</v>
      </c>
      <c r="E2852" s="8" t="s">
        <v>1645</v>
      </c>
    </row>
    <row r="2853" spans="1:5" x14ac:dyDescent="0.25">
      <c r="A2853" s="8" t="s">
        <v>6325</v>
      </c>
      <c r="B2853" t="s">
        <v>6326</v>
      </c>
      <c r="C2853" t="s">
        <v>2110</v>
      </c>
      <c r="D2853" t="s">
        <v>8333</v>
      </c>
      <c r="E2853" s="8" t="s">
        <v>6234</v>
      </c>
    </row>
    <row r="2854" spans="1:5" x14ac:dyDescent="0.25">
      <c r="A2854" s="8" t="s">
        <v>6327</v>
      </c>
      <c r="B2854" t="s">
        <v>6328</v>
      </c>
      <c r="C2854" t="s">
        <v>2110</v>
      </c>
      <c r="D2854" t="s">
        <v>8334</v>
      </c>
      <c r="E2854" s="8" t="s">
        <v>832</v>
      </c>
    </row>
    <row r="2855" spans="1:5" x14ac:dyDescent="0.25">
      <c r="A2855" s="8" t="s">
        <v>6329</v>
      </c>
      <c r="B2855" t="s">
        <v>2187</v>
      </c>
      <c r="C2855" t="s">
        <v>2051</v>
      </c>
      <c r="D2855" t="s">
        <v>7429</v>
      </c>
      <c r="E2855" s="8" t="s">
        <v>6330</v>
      </c>
    </row>
    <row r="2856" spans="1:5" x14ac:dyDescent="0.25">
      <c r="A2856" s="8" t="s">
        <v>6331</v>
      </c>
      <c r="B2856" t="s">
        <v>6332</v>
      </c>
      <c r="C2856" t="s">
        <v>2110</v>
      </c>
      <c r="D2856" t="s">
        <v>7254</v>
      </c>
      <c r="E2856" s="8" t="s">
        <v>6333</v>
      </c>
    </row>
    <row r="2857" spans="1:5" x14ac:dyDescent="0.25">
      <c r="A2857" s="8" t="s">
        <v>1646</v>
      </c>
      <c r="B2857" t="s">
        <v>1647</v>
      </c>
      <c r="C2857" t="s">
        <v>6591</v>
      </c>
      <c r="D2857" t="s">
        <v>6786</v>
      </c>
      <c r="E2857" s="8" t="s">
        <v>844</v>
      </c>
    </row>
    <row r="2858" spans="1:5" x14ac:dyDescent="0.25">
      <c r="A2858" s="8" t="s">
        <v>1648</v>
      </c>
      <c r="B2858" t="s">
        <v>1649</v>
      </c>
      <c r="C2858" t="s">
        <v>6692</v>
      </c>
      <c r="D2858" t="s">
        <v>8335</v>
      </c>
      <c r="E2858" s="8" t="s">
        <v>1783</v>
      </c>
    </row>
    <row r="2859" spans="1:5" x14ac:dyDescent="0.25">
      <c r="A2859" s="8" t="s">
        <v>1650</v>
      </c>
      <c r="B2859" t="s">
        <v>1651</v>
      </c>
      <c r="C2859" t="s">
        <v>6591</v>
      </c>
      <c r="D2859" t="s">
        <v>8336</v>
      </c>
      <c r="E2859" s="8" t="s">
        <v>1425</v>
      </c>
    </row>
    <row r="2860" spans="1:5" x14ac:dyDescent="0.25">
      <c r="A2860" s="8" t="s">
        <v>6334</v>
      </c>
      <c r="B2860" t="s">
        <v>6335</v>
      </c>
      <c r="C2860" t="s">
        <v>2113</v>
      </c>
      <c r="D2860" t="s">
        <v>8337</v>
      </c>
      <c r="E2860" s="8" t="s">
        <v>1796</v>
      </c>
    </row>
    <row r="2861" spans="1:5" x14ac:dyDescent="0.25">
      <c r="A2861" s="8" t="s">
        <v>6336</v>
      </c>
      <c r="B2861" t="s">
        <v>3461</v>
      </c>
      <c r="C2861" t="s">
        <v>2113</v>
      </c>
      <c r="D2861" t="s">
        <v>7200</v>
      </c>
      <c r="E2861" s="8" t="s">
        <v>6337</v>
      </c>
    </row>
    <row r="2862" spans="1:5" x14ac:dyDescent="0.25">
      <c r="A2862" s="8" t="s">
        <v>6338</v>
      </c>
      <c r="B2862" t="s">
        <v>6339</v>
      </c>
      <c r="C2862" t="s">
        <v>2113</v>
      </c>
      <c r="D2862" t="s">
        <v>8338</v>
      </c>
      <c r="E2862" s="8" t="s">
        <v>1783</v>
      </c>
    </row>
    <row r="2863" spans="1:5" x14ac:dyDescent="0.25">
      <c r="A2863" s="8" t="s">
        <v>6340</v>
      </c>
      <c r="B2863" t="s">
        <v>3309</v>
      </c>
      <c r="C2863" t="s">
        <v>2110</v>
      </c>
      <c r="D2863" t="s">
        <v>7200</v>
      </c>
      <c r="E2863" s="8" t="s">
        <v>6337</v>
      </c>
    </row>
    <row r="2864" spans="1:5" x14ac:dyDescent="0.25">
      <c r="A2864" s="8" t="s">
        <v>6341</v>
      </c>
      <c r="B2864" t="s">
        <v>3122</v>
      </c>
      <c r="C2864" t="s">
        <v>2051</v>
      </c>
      <c r="D2864" t="s">
        <v>7057</v>
      </c>
      <c r="E2864" s="8" t="s">
        <v>6342</v>
      </c>
    </row>
    <row r="2865" spans="1:5" x14ac:dyDescent="0.25">
      <c r="A2865" s="8" t="s">
        <v>6343</v>
      </c>
      <c r="B2865" t="s">
        <v>3828</v>
      </c>
      <c r="C2865" t="s">
        <v>2051</v>
      </c>
      <c r="D2865" t="s">
        <v>7428</v>
      </c>
      <c r="E2865" s="8" t="s">
        <v>6344</v>
      </c>
    </row>
    <row r="2866" spans="1:5" x14ac:dyDescent="0.25">
      <c r="A2866" s="8" t="s">
        <v>6345</v>
      </c>
      <c r="B2866" t="s">
        <v>6346</v>
      </c>
      <c r="C2866" t="s">
        <v>2110</v>
      </c>
      <c r="D2866" t="s">
        <v>8338</v>
      </c>
      <c r="E2866" s="8" t="s">
        <v>1783</v>
      </c>
    </row>
    <row r="2867" spans="1:5" x14ac:dyDescent="0.25">
      <c r="A2867" s="8" t="s">
        <v>6347</v>
      </c>
      <c r="B2867" t="s">
        <v>6348</v>
      </c>
      <c r="C2867" t="s">
        <v>2110</v>
      </c>
      <c r="D2867" t="s">
        <v>8221</v>
      </c>
      <c r="E2867" s="8" t="s">
        <v>1783</v>
      </c>
    </row>
    <row r="2868" spans="1:5" x14ac:dyDescent="0.25">
      <c r="A2868" s="8" t="s">
        <v>6349</v>
      </c>
      <c r="B2868" t="s">
        <v>6350</v>
      </c>
      <c r="C2868" t="s">
        <v>2110</v>
      </c>
      <c r="D2868" t="s">
        <v>6600</v>
      </c>
      <c r="E2868" s="8" t="s">
        <v>827</v>
      </c>
    </row>
    <row r="2869" spans="1:5" x14ac:dyDescent="0.25">
      <c r="A2869" s="8" t="s">
        <v>6351</v>
      </c>
      <c r="B2869" t="s">
        <v>6352</v>
      </c>
      <c r="C2869" t="s">
        <v>2051</v>
      </c>
      <c r="D2869" t="s">
        <v>8339</v>
      </c>
      <c r="E2869" s="8" t="s">
        <v>6353</v>
      </c>
    </row>
    <row r="2870" spans="1:5" x14ac:dyDescent="0.25">
      <c r="A2870" s="8" t="s">
        <v>6354</v>
      </c>
      <c r="B2870" t="s">
        <v>2242</v>
      </c>
      <c r="C2870" t="s">
        <v>2051</v>
      </c>
      <c r="D2870" t="s">
        <v>6746</v>
      </c>
      <c r="E2870" s="8" t="s">
        <v>6355</v>
      </c>
    </row>
    <row r="2871" spans="1:5" x14ac:dyDescent="0.25">
      <c r="A2871" s="8" t="s">
        <v>6356</v>
      </c>
      <c r="B2871" t="s">
        <v>2187</v>
      </c>
      <c r="C2871" t="s">
        <v>2051</v>
      </c>
      <c r="D2871" t="s">
        <v>6620</v>
      </c>
      <c r="E2871" s="8" t="s">
        <v>6357</v>
      </c>
    </row>
    <row r="2872" spans="1:5" x14ac:dyDescent="0.25">
      <c r="A2872" s="8" t="s">
        <v>6358</v>
      </c>
      <c r="B2872" t="s">
        <v>2857</v>
      </c>
      <c r="C2872" t="s">
        <v>2110</v>
      </c>
      <c r="D2872" t="s">
        <v>6694</v>
      </c>
      <c r="E2872" s="8" t="s">
        <v>1783</v>
      </c>
    </row>
    <row r="2873" spans="1:5" x14ac:dyDescent="0.25">
      <c r="A2873" s="8" t="s">
        <v>6359</v>
      </c>
      <c r="B2873" t="s">
        <v>6360</v>
      </c>
      <c r="C2873" t="s">
        <v>2051</v>
      </c>
      <c r="D2873" t="s">
        <v>8340</v>
      </c>
      <c r="E2873" s="8" t="s">
        <v>6361</v>
      </c>
    </row>
    <row r="2874" spans="1:5" x14ac:dyDescent="0.25">
      <c r="A2874" s="8" t="s">
        <v>6362</v>
      </c>
      <c r="B2874" t="s">
        <v>6363</v>
      </c>
      <c r="C2874" t="s">
        <v>2051</v>
      </c>
      <c r="D2874" t="s">
        <v>8341</v>
      </c>
      <c r="E2874" s="8" t="s">
        <v>6364</v>
      </c>
    </row>
    <row r="2875" spans="1:5" x14ac:dyDescent="0.25">
      <c r="A2875" s="8" t="s">
        <v>6365</v>
      </c>
      <c r="B2875" t="s">
        <v>6366</v>
      </c>
      <c r="C2875" t="s">
        <v>2051</v>
      </c>
      <c r="D2875" t="s">
        <v>8342</v>
      </c>
      <c r="E2875" s="8" t="s">
        <v>6367</v>
      </c>
    </row>
    <row r="2876" spans="1:5" x14ac:dyDescent="0.25">
      <c r="A2876" s="8" t="s">
        <v>1652</v>
      </c>
      <c r="B2876" t="s">
        <v>1653</v>
      </c>
      <c r="C2876" t="s">
        <v>6692</v>
      </c>
      <c r="D2876" t="s">
        <v>8343</v>
      </c>
      <c r="E2876" s="8" t="s">
        <v>1772</v>
      </c>
    </row>
    <row r="2877" spans="1:5" x14ac:dyDescent="0.25">
      <c r="A2877" s="8" t="s">
        <v>1654</v>
      </c>
      <c r="B2877" t="s">
        <v>1655</v>
      </c>
      <c r="C2877" t="s">
        <v>6591</v>
      </c>
      <c r="D2877" t="s">
        <v>8344</v>
      </c>
      <c r="E2877" s="8" t="s">
        <v>1428</v>
      </c>
    </row>
    <row r="2878" spans="1:5" x14ac:dyDescent="0.25">
      <c r="A2878" s="8" t="s">
        <v>6368</v>
      </c>
      <c r="B2878" t="s">
        <v>2187</v>
      </c>
      <c r="C2878" t="s">
        <v>2051</v>
      </c>
      <c r="D2878" t="s">
        <v>8345</v>
      </c>
      <c r="E2878" s="8" t="s">
        <v>6369</v>
      </c>
    </row>
    <row r="2879" spans="1:5" x14ac:dyDescent="0.25">
      <c r="A2879" s="8" t="s">
        <v>1656</v>
      </c>
      <c r="B2879" t="s">
        <v>1657</v>
      </c>
      <c r="C2879" t="s">
        <v>6591</v>
      </c>
      <c r="D2879" t="s">
        <v>6846</v>
      </c>
      <c r="E2879" s="8" t="s">
        <v>1426</v>
      </c>
    </row>
    <row r="2880" spans="1:5" x14ac:dyDescent="0.25">
      <c r="A2880" s="8" t="s">
        <v>1658</v>
      </c>
      <c r="B2880" t="s">
        <v>1659</v>
      </c>
      <c r="C2880" t="s">
        <v>6591</v>
      </c>
      <c r="D2880" t="s">
        <v>8346</v>
      </c>
      <c r="E2880" s="8" t="s">
        <v>1572</v>
      </c>
    </row>
    <row r="2881" spans="1:5" x14ac:dyDescent="0.25">
      <c r="A2881" s="8" t="s">
        <v>1660</v>
      </c>
      <c r="B2881" t="s">
        <v>1661</v>
      </c>
      <c r="C2881" t="s">
        <v>6591</v>
      </c>
      <c r="D2881" t="s">
        <v>8347</v>
      </c>
      <c r="E2881" s="8" t="s">
        <v>1645</v>
      </c>
    </row>
    <row r="2882" spans="1:5" x14ac:dyDescent="0.25">
      <c r="A2882" s="8" t="s">
        <v>377</v>
      </c>
      <c r="B2882" t="s">
        <v>998</v>
      </c>
      <c r="C2882" t="s">
        <v>5811</v>
      </c>
      <c r="D2882" t="s">
        <v>8348</v>
      </c>
      <c r="E2882" s="8" t="s">
        <v>1783</v>
      </c>
    </row>
    <row r="2883" spans="1:5" x14ac:dyDescent="0.25">
      <c r="A2883" s="8" t="s">
        <v>6370</v>
      </c>
      <c r="B2883" t="s">
        <v>6371</v>
      </c>
      <c r="C2883" t="s">
        <v>2051</v>
      </c>
      <c r="D2883" t="s">
        <v>8349</v>
      </c>
      <c r="E2883" s="8" t="s">
        <v>6372</v>
      </c>
    </row>
    <row r="2884" spans="1:5" x14ac:dyDescent="0.25">
      <c r="A2884" s="8" t="s">
        <v>6373</v>
      </c>
      <c r="B2884" t="s">
        <v>6374</v>
      </c>
      <c r="C2884" t="s">
        <v>2051</v>
      </c>
      <c r="D2884" t="s">
        <v>8350</v>
      </c>
      <c r="E2884" s="8" t="s">
        <v>6375</v>
      </c>
    </row>
    <row r="2885" spans="1:5" x14ac:dyDescent="0.25">
      <c r="A2885" s="8" t="s">
        <v>6376</v>
      </c>
      <c r="B2885" t="s">
        <v>2187</v>
      </c>
      <c r="C2885" t="s">
        <v>2051</v>
      </c>
      <c r="D2885" t="s">
        <v>6620</v>
      </c>
      <c r="E2885" s="8" t="s">
        <v>6377</v>
      </c>
    </row>
    <row r="2886" spans="1:5" x14ac:dyDescent="0.25">
      <c r="A2886" s="8" t="s">
        <v>6378</v>
      </c>
      <c r="B2886" t="s">
        <v>3309</v>
      </c>
      <c r="C2886" t="s">
        <v>2051</v>
      </c>
      <c r="D2886" t="s">
        <v>7200</v>
      </c>
      <c r="E2886" s="8" t="s">
        <v>6379</v>
      </c>
    </row>
    <row r="2887" spans="1:5" x14ac:dyDescent="0.25">
      <c r="A2887" s="8" t="s">
        <v>6380</v>
      </c>
      <c r="B2887" t="s">
        <v>4093</v>
      </c>
      <c r="C2887" t="s">
        <v>2110</v>
      </c>
      <c r="D2887" t="s">
        <v>7472</v>
      </c>
      <c r="E2887" s="8" t="s">
        <v>844</v>
      </c>
    </row>
    <row r="2888" spans="1:5" x14ac:dyDescent="0.25">
      <c r="A2888" s="8" t="s">
        <v>1702</v>
      </c>
      <c r="B2888" t="s">
        <v>998</v>
      </c>
      <c r="C2888" t="s">
        <v>2884</v>
      </c>
      <c r="D2888" t="s">
        <v>6620</v>
      </c>
      <c r="E2888" s="8" t="s">
        <v>1783</v>
      </c>
    </row>
    <row r="2889" spans="1:5" x14ac:dyDescent="0.25">
      <c r="A2889" s="8" t="s">
        <v>6381</v>
      </c>
      <c r="B2889" t="s">
        <v>6382</v>
      </c>
      <c r="C2889" t="s">
        <v>6646</v>
      </c>
      <c r="D2889" t="s">
        <v>8100</v>
      </c>
      <c r="E2889" s="8" t="s">
        <v>844</v>
      </c>
    </row>
    <row r="2890" spans="1:5" x14ac:dyDescent="0.25">
      <c r="A2890" s="8" t="s">
        <v>1662</v>
      </c>
      <c r="B2890" t="s">
        <v>1663</v>
      </c>
      <c r="C2890" t="s">
        <v>6692</v>
      </c>
      <c r="D2890" t="s">
        <v>8351</v>
      </c>
      <c r="E2890" s="8" t="s">
        <v>1769</v>
      </c>
    </row>
    <row r="2891" spans="1:5" x14ac:dyDescent="0.25">
      <c r="A2891" s="8" t="s">
        <v>1664</v>
      </c>
      <c r="B2891" t="s">
        <v>1665</v>
      </c>
      <c r="C2891" t="s">
        <v>6591</v>
      </c>
      <c r="D2891" t="s">
        <v>7292</v>
      </c>
      <c r="E2891" s="8" t="s">
        <v>1644</v>
      </c>
    </row>
    <row r="2892" spans="1:5" x14ac:dyDescent="0.25">
      <c r="A2892" s="8" t="s">
        <v>6383</v>
      </c>
      <c r="B2892" t="s">
        <v>3461</v>
      </c>
      <c r="C2892" t="s">
        <v>2113</v>
      </c>
      <c r="D2892" t="s">
        <v>7200</v>
      </c>
      <c r="E2892" s="8" t="s">
        <v>6147</v>
      </c>
    </row>
    <row r="2893" spans="1:5" x14ac:dyDescent="0.25">
      <c r="A2893" s="8" t="s">
        <v>6384</v>
      </c>
      <c r="B2893" t="s">
        <v>2187</v>
      </c>
      <c r="C2893" t="s">
        <v>2051</v>
      </c>
      <c r="D2893" t="s">
        <v>6737</v>
      </c>
      <c r="E2893" s="8" t="s">
        <v>6385</v>
      </c>
    </row>
    <row r="2894" spans="1:5" x14ac:dyDescent="0.25">
      <c r="A2894" s="8" t="s">
        <v>6386</v>
      </c>
      <c r="B2894" t="s">
        <v>6387</v>
      </c>
      <c r="C2894" t="s">
        <v>2110</v>
      </c>
      <c r="D2894" t="s">
        <v>8337</v>
      </c>
      <c r="E2894" s="8" t="s">
        <v>1796</v>
      </c>
    </row>
    <row r="2895" spans="1:5" x14ac:dyDescent="0.25">
      <c r="A2895" s="8" t="s">
        <v>6388</v>
      </c>
      <c r="B2895" t="s">
        <v>5930</v>
      </c>
      <c r="C2895" t="s">
        <v>2110</v>
      </c>
      <c r="D2895" t="s">
        <v>8231</v>
      </c>
      <c r="E2895" s="8" t="s">
        <v>6389</v>
      </c>
    </row>
    <row r="2896" spans="1:5" x14ac:dyDescent="0.25">
      <c r="A2896" s="8" t="s">
        <v>6390</v>
      </c>
      <c r="B2896" t="s">
        <v>6391</v>
      </c>
      <c r="C2896" t="s">
        <v>2113</v>
      </c>
      <c r="D2896" t="s">
        <v>8231</v>
      </c>
      <c r="E2896" s="8" t="s">
        <v>6389</v>
      </c>
    </row>
    <row r="2897" spans="1:5" x14ac:dyDescent="0.25">
      <c r="A2897" s="8" t="s">
        <v>6392</v>
      </c>
      <c r="B2897" t="s">
        <v>3459</v>
      </c>
      <c r="C2897" t="s">
        <v>2113</v>
      </c>
      <c r="D2897" t="s">
        <v>6620</v>
      </c>
      <c r="E2897" s="8" t="s">
        <v>6082</v>
      </c>
    </row>
    <row r="2898" spans="1:5" x14ac:dyDescent="0.25">
      <c r="A2898" s="8" t="s">
        <v>6393</v>
      </c>
      <c r="B2898" t="s">
        <v>6394</v>
      </c>
      <c r="C2898" t="s">
        <v>2051</v>
      </c>
      <c r="D2898" t="s">
        <v>8352</v>
      </c>
      <c r="E2898" s="8" t="s">
        <v>1769</v>
      </c>
    </row>
    <row r="2899" spans="1:5" x14ac:dyDescent="0.25">
      <c r="A2899" s="8" t="s">
        <v>6395</v>
      </c>
      <c r="B2899" t="s">
        <v>6396</v>
      </c>
      <c r="C2899" t="s">
        <v>2110</v>
      </c>
      <c r="D2899" t="s">
        <v>8353</v>
      </c>
      <c r="E2899" s="8" t="s">
        <v>1666</v>
      </c>
    </row>
    <row r="2900" spans="1:5" x14ac:dyDescent="0.25">
      <c r="A2900" s="8" t="s">
        <v>6397</v>
      </c>
      <c r="B2900" t="s">
        <v>6398</v>
      </c>
      <c r="C2900" t="s">
        <v>2113</v>
      </c>
      <c r="D2900" t="s">
        <v>8353</v>
      </c>
      <c r="E2900" s="8" t="s">
        <v>1666</v>
      </c>
    </row>
    <row r="2901" spans="1:5" x14ac:dyDescent="0.25">
      <c r="A2901" s="8" t="s">
        <v>6399</v>
      </c>
      <c r="B2901" t="s">
        <v>6400</v>
      </c>
      <c r="C2901" t="s">
        <v>2113</v>
      </c>
      <c r="D2901" t="s">
        <v>8354</v>
      </c>
      <c r="E2901" s="8" t="s">
        <v>1772</v>
      </c>
    </row>
    <row r="2902" spans="1:5" x14ac:dyDescent="0.25">
      <c r="A2902" s="8" t="s">
        <v>6401</v>
      </c>
      <c r="B2902" t="s">
        <v>6402</v>
      </c>
      <c r="C2902" t="s">
        <v>2110</v>
      </c>
      <c r="D2902" t="s">
        <v>8354</v>
      </c>
      <c r="E2902" s="8" t="s">
        <v>1772</v>
      </c>
    </row>
    <row r="2903" spans="1:5" x14ac:dyDescent="0.25">
      <c r="A2903" s="8" t="s">
        <v>6403</v>
      </c>
      <c r="B2903" t="s">
        <v>2187</v>
      </c>
      <c r="C2903" t="s">
        <v>2051</v>
      </c>
      <c r="D2903" t="s">
        <v>6620</v>
      </c>
      <c r="E2903" s="8" t="s">
        <v>6404</v>
      </c>
    </row>
    <row r="2904" spans="1:5" x14ac:dyDescent="0.25">
      <c r="A2904" s="8" t="s">
        <v>6405</v>
      </c>
      <c r="B2904" t="s">
        <v>6406</v>
      </c>
      <c r="C2904" t="s">
        <v>2113</v>
      </c>
      <c r="D2904" t="s">
        <v>8355</v>
      </c>
      <c r="E2904" s="8" t="s">
        <v>1783</v>
      </c>
    </row>
    <row r="2905" spans="1:5" x14ac:dyDescent="0.25">
      <c r="A2905" s="8" t="s">
        <v>6407</v>
      </c>
      <c r="B2905" t="s">
        <v>6408</v>
      </c>
      <c r="C2905" t="s">
        <v>2110</v>
      </c>
      <c r="D2905" t="s">
        <v>8356</v>
      </c>
      <c r="E2905" s="8" t="s">
        <v>1783</v>
      </c>
    </row>
    <row r="2906" spans="1:5" x14ac:dyDescent="0.25">
      <c r="A2906" s="8" t="s">
        <v>6409</v>
      </c>
      <c r="B2906" t="s">
        <v>2187</v>
      </c>
      <c r="C2906" t="s">
        <v>2051</v>
      </c>
      <c r="D2906" t="s">
        <v>6620</v>
      </c>
      <c r="E2906" s="8" t="s">
        <v>6035</v>
      </c>
    </row>
    <row r="2907" spans="1:5" x14ac:dyDescent="0.25">
      <c r="A2907" s="8" t="s">
        <v>6410</v>
      </c>
      <c r="B2907" t="s">
        <v>6411</v>
      </c>
      <c r="C2907" t="s">
        <v>6646</v>
      </c>
      <c r="D2907" t="s">
        <v>8357</v>
      </c>
      <c r="E2907" s="8" t="s">
        <v>1783</v>
      </c>
    </row>
    <row r="2908" spans="1:5" x14ac:dyDescent="0.25">
      <c r="A2908" s="8" t="s">
        <v>1667</v>
      </c>
      <c r="B2908" t="s">
        <v>1668</v>
      </c>
      <c r="C2908" t="s">
        <v>6591</v>
      </c>
      <c r="D2908" t="s">
        <v>6621</v>
      </c>
      <c r="E2908" s="8" t="s">
        <v>1785</v>
      </c>
    </row>
    <row r="2909" spans="1:5" x14ac:dyDescent="0.25">
      <c r="A2909" s="8" t="s">
        <v>1669</v>
      </c>
      <c r="B2909" t="s">
        <v>1670</v>
      </c>
      <c r="C2909" t="s">
        <v>6692</v>
      </c>
      <c r="D2909" t="s">
        <v>7546</v>
      </c>
      <c r="E2909" s="8" t="s">
        <v>1785</v>
      </c>
    </row>
    <row r="2910" spans="1:5" x14ac:dyDescent="0.25">
      <c r="A2910" s="8" t="s">
        <v>783</v>
      </c>
      <c r="B2910" t="s">
        <v>784</v>
      </c>
      <c r="C2910" t="s">
        <v>6591</v>
      </c>
      <c r="D2910" t="s">
        <v>8358</v>
      </c>
      <c r="E2910" s="8" t="s">
        <v>1427</v>
      </c>
    </row>
    <row r="2911" spans="1:5" x14ac:dyDescent="0.25">
      <c r="A2911" s="8" t="s">
        <v>6412</v>
      </c>
      <c r="B2911" t="s">
        <v>6413</v>
      </c>
      <c r="C2911" t="s">
        <v>2113</v>
      </c>
      <c r="D2911" t="s">
        <v>8329</v>
      </c>
      <c r="E2911" s="8" t="s">
        <v>1772</v>
      </c>
    </row>
    <row r="2912" spans="1:5" x14ac:dyDescent="0.25">
      <c r="A2912" s="8" t="s">
        <v>6414</v>
      </c>
      <c r="B2912" t="s">
        <v>2865</v>
      </c>
      <c r="C2912" t="s">
        <v>2113</v>
      </c>
      <c r="D2912" t="s">
        <v>6694</v>
      </c>
      <c r="E2912" s="8" t="s">
        <v>1781</v>
      </c>
    </row>
    <row r="2913" spans="1:5" x14ac:dyDescent="0.25">
      <c r="A2913" s="8" t="s">
        <v>6415</v>
      </c>
      <c r="B2913" t="s">
        <v>6416</v>
      </c>
      <c r="C2913" t="s">
        <v>2113</v>
      </c>
      <c r="D2913" t="s">
        <v>8359</v>
      </c>
      <c r="E2913" s="8" t="s">
        <v>1783</v>
      </c>
    </row>
    <row r="2914" spans="1:5" x14ac:dyDescent="0.25">
      <c r="A2914" s="8" t="s">
        <v>6417</v>
      </c>
      <c r="B2914" t="s">
        <v>4166</v>
      </c>
      <c r="C2914" t="s">
        <v>2113</v>
      </c>
      <c r="D2914" t="s">
        <v>6776</v>
      </c>
      <c r="E2914" s="8" t="s">
        <v>1783</v>
      </c>
    </row>
    <row r="2915" spans="1:5" x14ac:dyDescent="0.25">
      <c r="A2915" s="8" t="s">
        <v>6418</v>
      </c>
      <c r="B2915" t="s">
        <v>6419</v>
      </c>
      <c r="C2915" t="s">
        <v>2051</v>
      </c>
      <c r="D2915" t="s">
        <v>8360</v>
      </c>
      <c r="E2915" s="8" t="s">
        <v>6420</v>
      </c>
    </row>
    <row r="2916" spans="1:5" x14ac:dyDescent="0.25">
      <c r="A2916" s="8" t="s">
        <v>6421</v>
      </c>
      <c r="B2916" t="s">
        <v>6422</v>
      </c>
      <c r="C2916" t="s">
        <v>2110</v>
      </c>
      <c r="D2916" t="s">
        <v>8359</v>
      </c>
      <c r="E2916" s="8" t="s">
        <v>1783</v>
      </c>
    </row>
    <row r="2917" spans="1:5" x14ac:dyDescent="0.25">
      <c r="A2917" s="8" t="s">
        <v>6423</v>
      </c>
      <c r="B2917" t="s">
        <v>2248</v>
      </c>
      <c r="C2917" t="s">
        <v>2110</v>
      </c>
      <c r="D2917" t="s">
        <v>6776</v>
      </c>
      <c r="E2917" s="8" t="s">
        <v>1783</v>
      </c>
    </row>
    <row r="2918" spans="1:5" x14ac:dyDescent="0.25">
      <c r="A2918" s="8" t="s">
        <v>785</v>
      </c>
      <c r="B2918" t="s">
        <v>786</v>
      </c>
      <c r="C2918" t="s">
        <v>3333</v>
      </c>
      <c r="D2918" t="s">
        <v>8361</v>
      </c>
      <c r="E2918" s="8" t="s">
        <v>1783</v>
      </c>
    </row>
    <row r="2919" spans="1:5" x14ac:dyDescent="0.25">
      <c r="A2919" s="8" t="s">
        <v>787</v>
      </c>
      <c r="B2919" t="s">
        <v>788</v>
      </c>
      <c r="C2919" t="s">
        <v>6591</v>
      </c>
      <c r="D2919" t="s">
        <v>6632</v>
      </c>
      <c r="E2919" s="8" t="s">
        <v>840</v>
      </c>
    </row>
    <row r="2920" spans="1:5" x14ac:dyDescent="0.25">
      <c r="A2920" s="8" t="s">
        <v>6424</v>
      </c>
      <c r="B2920" t="s">
        <v>6425</v>
      </c>
      <c r="C2920" t="s">
        <v>2051</v>
      </c>
      <c r="D2920" t="s">
        <v>8362</v>
      </c>
      <c r="E2920" s="8" t="s">
        <v>1769</v>
      </c>
    </row>
    <row r="2921" spans="1:5" x14ac:dyDescent="0.25">
      <c r="A2921" s="8" t="s">
        <v>6426</v>
      </c>
      <c r="B2921" t="s">
        <v>6427</v>
      </c>
      <c r="C2921" t="s">
        <v>2113</v>
      </c>
      <c r="D2921" t="s">
        <v>7254</v>
      </c>
      <c r="E2921" s="8" t="s">
        <v>6333</v>
      </c>
    </row>
    <row r="2922" spans="1:5" x14ac:dyDescent="0.25">
      <c r="A2922" s="8" t="s">
        <v>6428</v>
      </c>
      <c r="B2922" t="s">
        <v>2857</v>
      </c>
      <c r="C2922" t="s">
        <v>2110</v>
      </c>
      <c r="D2922" t="s">
        <v>6694</v>
      </c>
      <c r="E2922" s="8" t="s">
        <v>1781</v>
      </c>
    </row>
    <row r="2923" spans="1:5" x14ac:dyDescent="0.25">
      <c r="A2923" s="8" t="s">
        <v>378</v>
      </c>
      <c r="B2923" t="s">
        <v>379</v>
      </c>
      <c r="C2923" t="s">
        <v>3275</v>
      </c>
      <c r="D2923" t="s">
        <v>7153</v>
      </c>
      <c r="E2923" s="8" t="s">
        <v>1783</v>
      </c>
    </row>
    <row r="2924" spans="1:5" x14ac:dyDescent="0.25">
      <c r="A2924" s="8" t="s">
        <v>6429</v>
      </c>
      <c r="B2924" t="s">
        <v>6430</v>
      </c>
      <c r="C2924" t="s">
        <v>2113</v>
      </c>
      <c r="D2924" t="s">
        <v>8363</v>
      </c>
      <c r="E2924" s="8" t="s">
        <v>1796</v>
      </c>
    </row>
    <row r="2925" spans="1:5" x14ac:dyDescent="0.25">
      <c r="A2925" s="8" t="s">
        <v>6431</v>
      </c>
      <c r="B2925" t="s">
        <v>3206</v>
      </c>
      <c r="C2925" t="s">
        <v>2113</v>
      </c>
      <c r="D2925" t="s">
        <v>6602</v>
      </c>
      <c r="E2925" s="8" t="s">
        <v>844</v>
      </c>
    </row>
    <row r="2926" spans="1:5" x14ac:dyDescent="0.25">
      <c r="A2926" s="8" t="s">
        <v>6432</v>
      </c>
      <c r="B2926" t="s">
        <v>6433</v>
      </c>
      <c r="C2926" t="s">
        <v>2113</v>
      </c>
      <c r="D2926" t="s">
        <v>7292</v>
      </c>
      <c r="E2926" s="8" t="s">
        <v>830</v>
      </c>
    </row>
    <row r="2927" spans="1:5" x14ac:dyDescent="0.25">
      <c r="A2927" s="8" t="s">
        <v>6434</v>
      </c>
      <c r="B2927" t="s">
        <v>6435</v>
      </c>
      <c r="C2927" t="s">
        <v>2113</v>
      </c>
      <c r="D2927" t="s">
        <v>8076</v>
      </c>
      <c r="E2927" s="8" t="s">
        <v>1783</v>
      </c>
    </row>
    <row r="2928" spans="1:5" x14ac:dyDescent="0.25">
      <c r="A2928" s="8" t="s">
        <v>6436</v>
      </c>
      <c r="B2928" t="s">
        <v>6437</v>
      </c>
      <c r="C2928" t="s">
        <v>2113</v>
      </c>
      <c r="D2928" t="s">
        <v>8333</v>
      </c>
      <c r="E2928" s="8" t="s">
        <v>6234</v>
      </c>
    </row>
    <row r="2929" spans="1:5" x14ac:dyDescent="0.25">
      <c r="A2929" s="8" t="s">
        <v>6438</v>
      </c>
      <c r="B2929" t="s">
        <v>6439</v>
      </c>
      <c r="C2929" t="s">
        <v>2051</v>
      </c>
      <c r="D2929" t="s">
        <v>8364</v>
      </c>
      <c r="E2929" s="8" t="s">
        <v>6440</v>
      </c>
    </row>
    <row r="2930" spans="1:5" x14ac:dyDescent="0.25">
      <c r="A2930" s="8" t="s">
        <v>6441</v>
      </c>
      <c r="B2930" t="s">
        <v>2187</v>
      </c>
      <c r="C2930" t="s">
        <v>2051</v>
      </c>
      <c r="D2930" t="s">
        <v>6620</v>
      </c>
      <c r="E2930" s="8" t="s">
        <v>6442</v>
      </c>
    </row>
    <row r="2931" spans="1:5" x14ac:dyDescent="0.25">
      <c r="A2931" s="8" t="s">
        <v>6443</v>
      </c>
      <c r="B2931" t="s">
        <v>5648</v>
      </c>
      <c r="C2931" t="s">
        <v>2110</v>
      </c>
      <c r="D2931" t="s">
        <v>8076</v>
      </c>
      <c r="E2931" s="8" t="s">
        <v>1783</v>
      </c>
    </row>
    <row r="2932" spans="1:5" x14ac:dyDescent="0.25">
      <c r="A2932" s="8" t="s">
        <v>6444</v>
      </c>
      <c r="B2932" t="s">
        <v>6445</v>
      </c>
      <c r="C2932" t="s">
        <v>2110</v>
      </c>
      <c r="D2932" t="s">
        <v>8365</v>
      </c>
      <c r="E2932" s="8" t="s">
        <v>830</v>
      </c>
    </row>
    <row r="2933" spans="1:5" x14ac:dyDescent="0.25">
      <c r="A2933" s="8" t="s">
        <v>6446</v>
      </c>
      <c r="B2933" t="s">
        <v>6447</v>
      </c>
      <c r="C2933" t="s">
        <v>2051</v>
      </c>
      <c r="D2933" t="s">
        <v>8366</v>
      </c>
      <c r="E2933" s="8" t="s">
        <v>1781</v>
      </c>
    </row>
    <row r="2934" spans="1:5" x14ac:dyDescent="0.25">
      <c r="A2934" s="8" t="s">
        <v>6448</v>
      </c>
      <c r="B2934" t="s">
        <v>6449</v>
      </c>
      <c r="C2934" t="s">
        <v>2110</v>
      </c>
      <c r="D2934" t="s">
        <v>8363</v>
      </c>
      <c r="E2934" s="8" t="s">
        <v>1796</v>
      </c>
    </row>
    <row r="2935" spans="1:5" x14ac:dyDescent="0.25">
      <c r="A2935" s="8" t="s">
        <v>6450</v>
      </c>
      <c r="B2935" t="s">
        <v>6451</v>
      </c>
      <c r="C2935" t="s">
        <v>2051</v>
      </c>
      <c r="D2935" t="s">
        <v>7468</v>
      </c>
      <c r="E2935" s="8" t="s">
        <v>6452</v>
      </c>
    </row>
    <row r="2936" spans="1:5" x14ac:dyDescent="0.25">
      <c r="A2936" s="8" t="s">
        <v>6453</v>
      </c>
      <c r="B2936" t="s">
        <v>2321</v>
      </c>
      <c r="C2936" t="s">
        <v>2051</v>
      </c>
      <c r="D2936" t="s">
        <v>6786</v>
      </c>
      <c r="E2936" s="8" t="s">
        <v>6454</v>
      </c>
    </row>
    <row r="2937" spans="1:5" x14ac:dyDescent="0.25">
      <c r="A2937" s="8" t="s">
        <v>789</v>
      </c>
      <c r="B2937" t="s">
        <v>790</v>
      </c>
      <c r="C2937" t="s">
        <v>6591</v>
      </c>
      <c r="D2937" t="s">
        <v>7303</v>
      </c>
      <c r="E2937" s="8" t="s">
        <v>1783</v>
      </c>
    </row>
    <row r="2938" spans="1:5" x14ac:dyDescent="0.25">
      <c r="A2938" s="8" t="s">
        <v>791</v>
      </c>
      <c r="B2938" t="s">
        <v>792</v>
      </c>
      <c r="C2938" t="s">
        <v>6692</v>
      </c>
      <c r="D2938" t="s">
        <v>8367</v>
      </c>
      <c r="E2938" s="8" t="s">
        <v>1783</v>
      </c>
    </row>
    <row r="2939" spans="1:5" x14ac:dyDescent="0.25">
      <c r="A2939" s="8" t="s">
        <v>793</v>
      </c>
      <c r="B2939" t="s">
        <v>794</v>
      </c>
      <c r="C2939" t="s">
        <v>7058</v>
      </c>
      <c r="D2939" t="s">
        <v>8368</v>
      </c>
      <c r="E2939" s="8" t="s">
        <v>1783</v>
      </c>
    </row>
    <row r="2940" spans="1:5" x14ac:dyDescent="0.25">
      <c r="A2940" s="8" t="s">
        <v>795</v>
      </c>
      <c r="B2940" t="s">
        <v>796</v>
      </c>
      <c r="C2940" t="s">
        <v>6692</v>
      </c>
      <c r="D2940" t="s">
        <v>8369</v>
      </c>
      <c r="E2940" s="8" t="s">
        <v>1781</v>
      </c>
    </row>
    <row r="2941" spans="1:5" x14ac:dyDescent="0.25">
      <c r="A2941" s="8" t="s">
        <v>6455</v>
      </c>
      <c r="B2941" t="s">
        <v>6456</v>
      </c>
      <c r="C2941" t="s">
        <v>2110</v>
      </c>
      <c r="D2941" t="s">
        <v>8291</v>
      </c>
      <c r="E2941" s="8" t="s">
        <v>1783</v>
      </c>
    </row>
    <row r="2942" spans="1:5" x14ac:dyDescent="0.25">
      <c r="A2942" s="8" t="s">
        <v>6457</v>
      </c>
      <c r="B2942" t="s">
        <v>2187</v>
      </c>
      <c r="C2942" t="s">
        <v>2051</v>
      </c>
      <c r="D2942" t="s">
        <v>6620</v>
      </c>
      <c r="E2942" s="8" t="s">
        <v>6458</v>
      </c>
    </row>
    <row r="2943" spans="1:5" x14ac:dyDescent="0.25">
      <c r="A2943" s="8" t="s">
        <v>6459</v>
      </c>
      <c r="B2943" t="s">
        <v>2187</v>
      </c>
      <c r="C2943" t="s">
        <v>2051</v>
      </c>
      <c r="D2943" t="s">
        <v>6620</v>
      </c>
      <c r="E2943" s="8" t="s">
        <v>6460</v>
      </c>
    </row>
    <row r="2944" spans="1:5" x14ac:dyDescent="0.25">
      <c r="A2944" s="8" t="s">
        <v>6461</v>
      </c>
      <c r="B2944" t="s">
        <v>5202</v>
      </c>
      <c r="C2944" t="s">
        <v>2051</v>
      </c>
      <c r="D2944" t="s">
        <v>7948</v>
      </c>
      <c r="E2944" s="8" t="s">
        <v>6462</v>
      </c>
    </row>
    <row r="2945" spans="1:5" x14ac:dyDescent="0.25">
      <c r="A2945" s="8" t="s">
        <v>6463</v>
      </c>
      <c r="B2945" t="s">
        <v>998</v>
      </c>
      <c r="D2945" t="s">
        <v>8370</v>
      </c>
      <c r="E2945" s="8" t="s">
        <v>1783</v>
      </c>
    </row>
    <row r="2946" spans="1:5" x14ac:dyDescent="0.25">
      <c r="A2946" s="8" t="s">
        <v>6464</v>
      </c>
      <c r="B2946" t="s">
        <v>998</v>
      </c>
      <c r="E2946" s="8" t="s">
        <v>1783</v>
      </c>
    </row>
    <row r="2947" spans="1:5" x14ac:dyDescent="0.25">
      <c r="A2947" s="8" t="s">
        <v>6465</v>
      </c>
      <c r="B2947" t="s">
        <v>2187</v>
      </c>
      <c r="C2947" t="s">
        <v>2051</v>
      </c>
      <c r="D2947" t="s">
        <v>6620</v>
      </c>
      <c r="E2947" s="8" t="s">
        <v>6466</v>
      </c>
    </row>
    <row r="2948" spans="1:5" x14ac:dyDescent="0.25">
      <c r="A2948" s="8" t="s">
        <v>797</v>
      </c>
      <c r="B2948" t="s">
        <v>798</v>
      </c>
      <c r="C2948" t="s">
        <v>6594</v>
      </c>
      <c r="D2948" t="s">
        <v>7287</v>
      </c>
      <c r="E2948" s="8" t="s">
        <v>1796</v>
      </c>
    </row>
    <row r="2949" spans="1:5" x14ac:dyDescent="0.25">
      <c r="A2949" s="8" t="s">
        <v>6467</v>
      </c>
      <c r="B2949" t="s">
        <v>6468</v>
      </c>
      <c r="C2949" t="s">
        <v>2051</v>
      </c>
      <c r="D2949" t="s">
        <v>8371</v>
      </c>
      <c r="E2949" s="8" t="s">
        <v>6469</v>
      </c>
    </row>
    <row r="2950" spans="1:5" x14ac:dyDescent="0.25">
      <c r="A2950" s="8" t="s">
        <v>6470</v>
      </c>
      <c r="B2950" t="s">
        <v>3079</v>
      </c>
      <c r="C2950" t="s">
        <v>2110</v>
      </c>
      <c r="D2950" t="s">
        <v>7039</v>
      </c>
      <c r="E2950" s="8" t="s">
        <v>1785</v>
      </c>
    </row>
    <row r="2951" spans="1:5" x14ac:dyDescent="0.25">
      <c r="A2951" s="8" t="s">
        <v>6471</v>
      </c>
      <c r="B2951" t="s">
        <v>3459</v>
      </c>
      <c r="C2951" t="s">
        <v>2113</v>
      </c>
      <c r="D2951" t="s">
        <v>6620</v>
      </c>
      <c r="E2951" s="8" t="s">
        <v>6287</v>
      </c>
    </row>
    <row r="2952" spans="1:5" x14ac:dyDescent="0.25">
      <c r="A2952" s="8" t="s">
        <v>6472</v>
      </c>
      <c r="B2952" t="s">
        <v>6473</v>
      </c>
      <c r="C2952" t="s">
        <v>2051</v>
      </c>
      <c r="D2952" t="s">
        <v>8372</v>
      </c>
      <c r="E2952" s="8" t="s">
        <v>6474</v>
      </c>
    </row>
    <row r="2953" spans="1:5" x14ac:dyDescent="0.25">
      <c r="A2953" s="8" t="s">
        <v>6475</v>
      </c>
      <c r="B2953" t="s">
        <v>2737</v>
      </c>
      <c r="C2953" t="s">
        <v>2110</v>
      </c>
      <c r="D2953" t="s">
        <v>6912</v>
      </c>
      <c r="E2953" s="8" t="s">
        <v>1424</v>
      </c>
    </row>
    <row r="2954" spans="1:5" x14ac:dyDescent="0.25">
      <c r="A2954" s="8" t="s">
        <v>6476</v>
      </c>
      <c r="B2954" t="s">
        <v>6477</v>
      </c>
      <c r="C2954" t="s">
        <v>2051</v>
      </c>
      <c r="D2954" t="s">
        <v>8373</v>
      </c>
      <c r="E2954" s="8" t="s">
        <v>1426</v>
      </c>
    </row>
    <row r="2955" spans="1:5" x14ac:dyDescent="0.25">
      <c r="A2955" s="8" t="s">
        <v>6478</v>
      </c>
      <c r="B2955" t="s">
        <v>2351</v>
      </c>
      <c r="C2955" t="s">
        <v>2051</v>
      </c>
      <c r="D2955" t="s">
        <v>6597</v>
      </c>
      <c r="E2955" s="8" t="s">
        <v>4214</v>
      </c>
    </row>
    <row r="2956" spans="1:5" x14ac:dyDescent="0.25">
      <c r="A2956" s="8" t="s">
        <v>6479</v>
      </c>
      <c r="B2956" t="s">
        <v>2242</v>
      </c>
      <c r="C2956" t="s">
        <v>2051</v>
      </c>
      <c r="D2956" t="s">
        <v>6746</v>
      </c>
      <c r="E2956" s="8" t="s">
        <v>6480</v>
      </c>
    </row>
    <row r="2957" spans="1:5" x14ac:dyDescent="0.25">
      <c r="A2957" s="8" t="s">
        <v>6481</v>
      </c>
      <c r="B2957" t="s">
        <v>2187</v>
      </c>
      <c r="C2957" t="s">
        <v>2051</v>
      </c>
      <c r="D2957" t="s">
        <v>6620</v>
      </c>
      <c r="E2957" s="8" t="s">
        <v>6482</v>
      </c>
    </row>
    <row r="2958" spans="1:5" x14ac:dyDescent="0.25">
      <c r="A2958" s="8" t="s">
        <v>6483</v>
      </c>
      <c r="B2958" t="s">
        <v>3071</v>
      </c>
      <c r="C2958" t="s">
        <v>2113</v>
      </c>
      <c r="D2958" t="s">
        <v>7039</v>
      </c>
      <c r="E2958" s="8" t="s">
        <v>1785</v>
      </c>
    </row>
    <row r="2959" spans="1:5" x14ac:dyDescent="0.25">
      <c r="A2959" s="8" t="s">
        <v>6484</v>
      </c>
      <c r="B2959" t="s">
        <v>2187</v>
      </c>
      <c r="C2959" t="s">
        <v>2110</v>
      </c>
      <c r="D2959" t="s">
        <v>6620</v>
      </c>
      <c r="E2959" s="8" t="s">
        <v>6485</v>
      </c>
    </row>
    <row r="2960" spans="1:5" x14ac:dyDescent="0.25">
      <c r="A2960" s="8" t="s">
        <v>6486</v>
      </c>
      <c r="B2960" t="s">
        <v>3459</v>
      </c>
      <c r="C2960" t="s">
        <v>2113</v>
      </c>
      <c r="D2960" t="s">
        <v>6620</v>
      </c>
      <c r="E2960" s="8" t="s">
        <v>6485</v>
      </c>
    </row>
    <row r="2961" spans="1:5" x14ac:dyDescent="0.25">
      <c r="A2961" s="8" t="s">
        <v>6487</v>
      </c>
      <c r="B2961" t="s">
        <v>6488</v>
      </c>
      <c r="C2961" t="s">
        <v>2051</v>
      </c>
      <c r="D2961" t="s">
        <v>8374</v>
      </c>
      <c r="E2961" s="8" t="s">
        <v>840</v>
      </c>
    </row>
    <row r="2962" spans="1:5" x14ac:dyDescent="0.25">
      <c r="A2962" s="8" t="s">
        <v>6489</v>
      </c>
      <c r="B2962" t="s">
        <v>6490</v>
      </c>
      <c r="C2962" t="s">
        <v>2110</v>
      </c>
      <c r="D2962" t="s">
        <v>8375</v>
      </c>
      <c r="E2962" s="8" t="s">
        <v>6491</v>
      </c>
    </row>
    <row r="2963" spans="1:5" x14ac:dyDescent="0.25">
      <c r="A2963" s="8" t="s">
        <v>6492</v>
      </c>
      <c r="B2963" t="s">
        <v>6493</v>
      </c>
      <c r="C2963" t="s">
        <v>2113</v>
      </c>
      <c r="D2963" t="s">
        <v>8375</v>
      </c>
      <c r="E2963" s="8" t="s">
        <v>6491</v>
      </c>
    </row>
    <row r="2964" spans="1:5" x14ac:dyDescent="0.25">
      <c r="A2964" s="8" t="s">
        <v>6494</v>
      </c>
      <c r="B2964" t="s">
        <v>2187</v>
      </c>
      <c r="C2964" t="s">
        <v>2051</v>
      </c>
      <c r="D2964" t="s">
        <v>6620</v>
      </c>
      <c r="E2964" s="8" t="s">
        <v>1570</v>
      </c>
    </row>
    <row r="2965" spans="1:5" x14ac:dyDescent="0.25">
      <c r="A2965" s="8" t="s">
        <v>6495</v>
      </c>
      <c r="B2965" t="s">
        <v>6496</v>
      </c>
      <c r="C2965" t="s">
        <v>2051</v>
      </c>
      <c r="D2965" t="s">
        <v>8376</v>
      </c>
      <c r="E2965" s="8" t="s">
        <v>6497</v>
      </c>
    </row>
    <row r="2966" spans="1:5" x14ac:dyDescent="0.25">
      <c r="A2966" s="8" t="s">
        <v>799</v>
      </c>
      <c r="B2966" t="s">
        <v>1835</v>
      </c>
      <c r="C2966" t="s">
        <v>2075</v>
      </c>
      <c r="D2966" t="s">
        <v>8377</v>
      </c>
      <c r="E2966" s="8" t="s">
        <v>1783</v>
      </c>
    </row>
    <row r="2967" spans="1:5" x14ac:dyDescent="0.25">
      <c r="A2967" s="8" t="s">
        <v>6498</v>
      </c>
      <c r="B2967" t="s">
        <v>2135</v>
      </c>
      <c r="C2967" t="s">
        <v>2113</v>
      </c>
      <c r="D2967" t="s">
        <v>6731</v>
      </c>
      <c r="E2967" s="8" t="s">
        <v>6499</v>
      </c>
    </row>
    <row r="2968" spans="1:5" x14ac:dyDescent="0.25">
      <c r="A2968" s="8" t="s">
        <v>6500</v>
      </c>
      <c r="B2968" t="s">
        <v>2315</v>
      </c>
      <c r="C2968" t="s">
        <v>2110</v>
      </c>
      <c r="D2968" t="s">
        <v>6731</v>
      </c>
      <c r="E2968" s="8" t="s">
        <v>6499</v>
      </c>
    </row>
    <row r="2969" spans="1:5" x14ac:dyDescent="0.25">
      <c r="A2969" s="8" t="s">
        <v>6501</v>
      </c>
      <c r="B2969" t="s">
        <v>3431</v>
      </c>
      <c r="C2969" t="s">
        <v>2113</v>
      </c>
      <c r="D2969" t="s">
        <v>6912</v>
      </c>
      <c r="E2969" s="8" t="s">
        <v>6234</v>
      </c>
    </row>
    <row r="2970" spans="1:5" x14ac:dyDescent="0.25">
      <c r="A2970" s="8" t="s">
        <v>6502</v>
      </c>
      <c r="B2970" t="s">
        <v>6503</v>
      </c>
      <c r="C2970" t="s">
        <v>2110</v>
      </c>
      <c r="D2970" t="s">
        <v>8378</v>
      </c>
      <c r="E2970" s="8" t="s">
        <v>6234</v>
      </c>
    </row>
    <row r="2971" spans="1:5" x14ac:dyDescent="0.25">
      <c r="A2971" s="8" t="s">
        <v>6504</v>
      </c>
      <c r="B2971" t="s">
        <v>6505</v>
      </c>
      <c r="C2971" t="s">
        <v>2113</v>
      </c>
      <c r="D2971" t="s">
        <v>7631</v>
      </c>
      <c r="E2971" s="8" t="s">
        <v>1783</v>
      </c>
    </row>
    <row r="2972" spans="1:5" x14ac:dyDescent="0.25">
      <c r="A2972" s="8" t="s">
        <v>6506</v>
      </c>
      <c r="B2972" t="s">
        <v>6507</v>
      </c>
      <c r="C2972" t="s">
        <v>5151</v>
      </c>
      <c r="D2972" t="s">
        <v>8379</v>
      </c>
      <c r="E2972" s="8" t="s">
        <v>1783</v>
      </c>
    </row>
    <row r="2973" spans="1:5" x14ac:dyDescent="0.25">
      <c r="A2973" s="8" t="s">
        <v>6508</v>
      </c>
      <c r="B2973" t="s">
        <v>6509</v>
      </c>
      <c r="C2973" t="s">
        <v>2413</v>
      </c>
      <c r="D2973" t="s">
        <v>8379</v>
      </c>
      <c r="E2973" s="8" t="s">
        <v>1783</v>
      </c>
    </row>
    <row r="2974" spans="1:5" x14ac:dyDescent="0.25">
      <c r="A2974" s="8" t="s">
        <v>6510</v>
      </c>
      <c r="B2974" t="s">
        <v>6511</v>
      </c>
      <c r="C2974" t="s">
        <v>2051</v>
      </c>
      <c r="D2974" t="s">
        <v>8380</v>
      </c>
      <c r="E2974" s="8" t="s">
        <v>6512</v>
      </c>
    </row>
    <row r="2975" spans="1:5" x14ac:dyDescent="0.25">
      <c r="A2975" s="8" t="s">
        <v>6513</v>
      </c>
      <c r="B2975" t="s">
        <v>2187</v>
      </c>
      <c r="C2975" t="s">
        <v>2051</v>
      </c>
      <c r="D2975" t="s">
        <v>8381</v>
      </c>
      <c r="E2975" s="8" t="s">
        <v>6514</v>
      </c>
    </row>
    <row r="2976" spans="1:5" x14ac:dyDescent="0.25">
      <c r="A2976" s="8" t="s">
        <v>380</v>
      </c>
      <c r="B2976" t="s">
        <v>998</v>
      </c>
      <c r="C2976" t="s">
        <v>8382</v>
      </c>
      <c r="D2976" t="s">
        <v>6620</v>
      </c>
      <c r="E2976" s="8" t="s">
        <v>1783</v>
      </c>
    </row>
    <row r="2977" spans="1:5" x14ac:dyDescent="0.25">
      <c r="A2977" s="8" t="s">
        <v>6515</v>
      </c>
      <c r="B2977" t="s">
        <v>6516</v>
      </c>
      <c r="C2977" t="s">
        <v>7223</v>
      </c>
      <c r="D2977" t="s">
        <v>6620</v>
      </c>
      <c r="E2977" s="8" t="s">
        <v>1783</v>
      </c>
    </row>
    <row r="2978" spans="1:5" x14ac:dyDescent="0.25">
      <c r="A2978" s="8" t="s">
        <v>800</v>
      </c>
      <c r="B2978" t="s">
        <v>801</v>
      </c>
      <c r="C2978" t="s">
        <v>6591</v>
      </c>
      <c r="D2978" t="s">
        <v>8383</v>
      </c>
      <c r="E2978" s="8" t="s">
        <v>1424</v>
      </c>
    </row>
    <row r="2979" spans="1:5" x14ac:dyDescent="0.25">
      <c r="A2979" s="8" t="s">
        <v>802</v>
      </c>
      <c r="B2979" t="s">
        <v>803</v>
      </c>
      <c r="C2979" t="s">
        <v>6585</v>
      </c>
      <c r="D2979" t="s">
        <v>6614</v>
      </c>
      <c r="E2979" s="8" t="s">
        <v>844</v>
      </c>
    </row>
    <row r="2980" spans="1:5" x14ac:dyDescent="0.25">
      <c r="A2980" s="8" t="s">
        <v>804</v>
      </c>
      <c r="B2980" t="s">
        <v>805</v>
      </c>
      <c r="C2980" t="s">
        <v>6692</v>
      </c>
      <c r="D2980" t="s">
        <v>7828</v>
      </c>
      <c r="E2980" s="8" t="s">
        <v>844</v>
      </c>
    </row>
    <row r="2981" spans="1:5" x14ac:dyDescent="0.25">
      <c r="A2981" s="8" t="s">
        <v>1480</v>
      </c>
      <c r="B2981" t="s">
        <v>1481</v>
      </c>
      <c r="C2981" t="s">
        <v>6692</v>
      </c>
      <c r="D2981" t="s">
        <v>8384</v>
      </c>
      <c r="E2981" s="8" t="s">
        <v>1796</v>
      </c>
    </row>
    <row r="2982" spans="1:5" x14ac:dyDescent="0.25">
      <c r="A2982" s="8" t="s">
        <v>6517</v>
      </c>
      <c r="B2982" t="s">
        <v>6518</v>
      </c>
      <c r="C2982" t="s">
        <v>2051</v>
      </c>
      <c r="D2982" t="s">
        <v>8385</v>
      </c>
      <c r="E2982" s="8" t="s">
        <v>6519</v>
      </c>
    </row>
    <row r="2983" spans="1:5" x14ac:dyDescent="0.25">
      <c r="A2983" s="8" t="s">
        <v>6520</v>
      </c>
      <c r="B2983" t="s">
        <v>2144</v>
      </c>
      <c r="C2983" t="s">
        <v>2051</v>
      </c>
      <c r="D2983" t="s">
        <v>6734</v>
      </c>
      <c r="E2983" s="8" t="s">
        <v>6521</v>
      </c>
    </row>
    <row r="2984" spans="1:5" x14ac:dyDescent="0.25">
      <c r="A2984" s="8" t="s">
        <v>1482</v>
      </c>
      <c r="B2984" t="s">
        <v>1483</v>
      </c>
      <c r="C2984" t="s">
        <v>6585</v>
      </c>
      <c r="D2984" t="s">
        <v>6632</v>
      </c>
      <c r="E2984" s="8" t="s">
        <v>1785</v>
      </c>
    </row>
    <row r="2985" spans="1:5" x14ac:dyDescent="0.25">
      <c r="A2985" s="8" t="s">
        <v>1484</v>
      </c>
      <c r="B2985" t="s">
        <v>1485</v>
      </c>
      <c r="C2985" t="s">
        <v>6594</v>
      </c>
      <c r="D2985" t="s">
        <v>8386</v>
      </c>
      <c r="E2985" s="8" t="s">
        <v>1783</v>
      </c>
    </row>
    <row r="2986" spans="1:5" x14ac:dyDescent="0.25">
      <c r="A2986" s="8" t="s">
        <v>381</v>
      </c>
      <c r="B2986" t="s">
        <v>382</v>
      </c>
      <c r="C2986" t="s">
        <v>3098</v>
      </c>
      <c r="D2986" t="s">
        <v>7841</v>
      </c>
      <c r="E2986" s="8" t="s">
        <v>1783</v>
      </c>
    </row>
    <row r="2987" spans="1:5" x14ac:dyDescent="0.25">
      <c r="A2987" s="8" t="s">
        <v>6522</v>
      </c>
      <c r="B2987" t="s">
        <v>998</v>
      </c>
      <c r="D2987" t="s">
        <v>6523</v>
      </c>
      <c r="E2987" s="8" t="s">
        <v>1783</v>
      </c>
    </row>
    <row r="2988" spans="1:5" x14ac:dyDescent="0.25">
      <c r="A2988" s="8" t="s">
        <v>6524</v>
      </c>
      <c r="B2988" t="s">
        <v>998</v>
      </c>
      <c r="D2988" t="s">
        <v>8153</v>
      </c>
      <c r="E2988" s="8" t="s">
        <v>1772</v>
      </c>
    </row>
    <row r="2989" spans="1:5" x14ac:dyDescent="0.25">
      <c r="A2989" s="8" t="s">
        <v>1486</v>
      </c>
      <c r="B2989" t="s">
        <v>1487</v>
      </c>
      <c r="C2989" t="s">
        <v>6609</v>
      </c>
      <c r="D2989" t="s">
        <v>8387</v>
      </c>
      <c r="E2989" s="8" t="s">
        <v>1781</v>
      </c>
    </row>
    <row r="2990" spans="1:5" x14ac:dyDescent="0.25">
      <c r="A2990" s="8" t="s">
        <v>1488</v>
      </c>
      <c r="B2990" t="s">
        <v>1489</v>
      </c>
      <c r="C2990" t="s">
        <v>7091</v>
      </c>
      <c r="D2990" t="s">
        <v>6620</v>
      </c>
      <c r="E2990" s="8" t="s">
        <v>1783</v>
      </c>
    </row>
    <row r="2991" spans="1:5" x14ac:dyDescent="0.25">
      <c r="A2991" s="8" t="s">
        <v>6525</v>
      </c>
      <c r="B2991" t="s">
        <v>998</v>
      </c>
      <c r="E2991" s="8" t="s">
        <v>1783</v>
      </c>
    </row>
    <row r="2992" spans="1:5" x14ac:dyDescent="0.25">
      <c r="A2992" s="8" t="s">
        <v>6526</v>
      </c>
      <c r="B2992" t="s">
        <v>998</v>
      </c>
      <c r="D2992" t="s">
        <v>8388</v>
      </c>
      <c r="E2992" s="8" t="s">
        <v>6440</v>
      </c>
    </row>
    <row r="2993" spans="1:5" x14ac:dyDescent="0.25">
      <c r="A2993" s="8" t="s">
        <v>6527</v>
      </c>
      <c r="B2993" t="s">
        <v>998</v>
      </c>
      <c r="D2993" t="s">
        <v>8389</v>
      </c>
      <c r="E2993" s="8" t="s">
        <v>1796</v>
      </c>
    </row>
    <row r="2994" spans="1:5" x14ac:dyDescent="0.25">
      <c r="A2994" s="8" t="s">
        <v>6528</v>
      </c>
      <c r="B2994" t="s">
        <v>998</v>
      </c>
      <c r="D2994" t="s">
        <v>8390</v>
      </c>
      <c r="E2994" s="8" t="s">
        <v>1783</v>
      </c>
    </row>
    <row r="2995" spans="1:5" x14ac:dyDescent="0.25">
      <c r="A2995" s="8" t="s">
        <v>383</v>
      </c>
      <c r="B2995" t="s">
        <v>998</v>
      </c>
      <c r="C2995" t="s">
        <v>6529</v>
      </c>
      <c r="D2995" t="s">
        <v>6630</v>
      </c>
      <c r="E2995" s="8" t="s">
        <v>1783</v>
      </c>
    </row>
    <row r="2996" spans="1:5" x14ac:dyDescent="0.25">
      <c r="A2996" s="8" t="s">
        <v>1490</v>
      </c>
      <c r="B2996" t="s">
        <v>1491</v>
      </c>
      <c r="C2996" t="s">
        <v>6591</v>
      </c>
      <c r="D2996" t="s">
        <v>7065</v>
      </c>
      <c r="E2996" s="8" t="s">
        <v>1666</v>
      </c>
    </row>
    <row r="2997" spans="1:5" x14ac:dyDescent="0.25">
      <c r="A2997" s="8" t="s">
        <v>1703</v>
      </c>
      <c r="B2997" t="s">
        <v>1836</v>
      </c>
      <c r="C2997" t="s">
        <v>6530</v>
      </c>
      <c r="D2997" t="s">
        <v>6630</v>
      </c>
      <c r="E2997" s="8" t="s">
        <v>1783</v>
      </c>
    </row>
    <row r="2998" spans="1:5" x14ac:dyDescent="0.25">
      <c r="A2998" s="8" t="s">
        <v>6531</v>
      </c>
      <c r="B2998" t="s">
        <v>998</v>
      </c>
      <c r="C2998" t="s">
        <v>3270</v>
      </c>
      <c r="D2998" t="s">
        <v>6620</v>
      </c>
      <c r="E2998" s="8" t="s">
        <v>1783</v>
      </c>
    </row>
    <row r="2999" spans="1:5" x14ac:dyDescent="0.25">
      <c r="A2999" s="8" t="s">
        <v>384</v>
      </c>
      <c r="B2999" t="s">
        <v>998</v>
      </c>
      <c r="C2999" t="s">
        <v>3272</v>
      </c>
      <c r="D2999" t="s">
        <v>6630</v>
      </c>
      <c r="E2999" s="8" t="s">
        <v>1783</v>
      </c>
    </row>
    <row r="3000" spans="1:5" x14ac:dyDescent="0.25">
      <c r="A3000" s="8" t="s">
        <v>385</v>
      </c>
      <c r="B3000" t="s">
        <v>998</v>
      </c>
      <c r="C3000" t="s">
        <v>3272</v>
      </c>
      <c r="D3000" t="s">
        <v>6630</v>
      </c>
      <c r="E3000" s="8" t="s">
        <v>1783</v>
      </c>
    </row>
    <row r="3001" spans="1:5" x14ac:dyDescent="0.25">
      <c r="A3001" s="8" t="s">
        <v>386</v>
      </c>
      <c r="B3001" t="s">
        <v>998</v>
      </c>
      <c r="C3001" t="s">
        <v>6532</v>
      </c>
      <c r="D3001" t="s">
        <v>6630</v>
      </c>
      <c r="E3001" s="8" t="s">
        <v>1783</v>
      </c>
    </row>
    <row r="3002" spans="1:5" x14ac:dyDescent="0.25">
      <c r="A3002" s="8" t="s">
        <v>387</v>
      </c>
      <c r="B3002" t="s">
        <v>998</v>
      </c>
      <c r="C3002" t="s">
        <v>3272</v>
      </c>
      <c r="D3002" t="s">
        <v>6630</v>
      </c>
      <c r="E3002" s="8" t="s">
        <v>1783</v>
      </c>
    </row>
    <row r="3003" spans="1:5" x14ac:dyDescent="0.25">
      <c r="A3003" s="8" t="s">
        <v>1492</v>
      </c>
      <c r="B3003" t="s">
        <v>629</v>
      </c>
      <c r="C3003" t="s">
        <v>7156</v>
      </c>
      <c r="D3003" t="s">
        <v>8391</v>
      </c>
      <c r="E3003" s="8" t="s">
        <v>1783</v>
      </c>
    </row>
    <row r="3004" spans="1:5" x14ac:dyDescent="0.25">
      <c r="A3004" s="8" t="s">
        <v>630</v>
      </c>
      <c r="B3004" t="s">
        <v>631</v>
      </c>
      <c r="C3004" t="s">
        <v>7091</v>
      </c>
      <c r="D3004" t="s">
        <v>6620</v>
      </c>
      <c r="E3004" s="8" t="s">
        <v>1772</v>
      </c>
    </row>
    <row r="3005" spans="1:5" x14ac:dyDescent="0.25">
      <c r="A3005" s="8" t="s">
        <v>632</v>
      </c>
      <c r="B3005" t="s">
        <v>633</v>
      </c>
      <c r="C3005" t="s">
        <v>6609</v>
      </c>
      <c r="D3005" t="s">
        <v>8392</v>
      </c>
      <c r="E3005" s="8" t="s">
        <v>844</v>
      </c>
    </row>
    <row r="3006" spans="1:5" x14ac:dyDescent="0.25">
      <c r="A3006" s="8" t="s">
        <v>388</v>
      </c>
      <c r="B3006" t="s">
        <v>389</v>
      </c>
      <c r="C3006" t="s">
        <v>3351</v>
      </c>
      <c r="D3006" t="s">
        <v>8393</v>
      </c>
      <c r="E3006" s="8" t="s">
        <v>1772</v>
      </c>
    </row>
    <row r="3007" spans="1:5" x14ac:dyDescent="0.25">
      <c r="A3007" s="8" t="s">
        <v>390</v>
      </c>
      <c r="B3007" t="s">
        <v>115</v>
      </c>
      <c r="C3007" t="s">
        <v>6533</v>
      </c>
      <c r="D3007" t="s">
        <v>8394</v>
      </c>
      <c r="E3007" s="8" t="s">
        <v>1781</v>
      </c>
    </row>
    <row r="3008" spans="1:5" x14ac:dyDescent="0.25">
      <c r="A3008" s="8" t="s">
        <v>391</v>
      </c>
      <c r="B3008" t="s">
        <v>392</v>
      </c>
      <c r="C3008" t="s">
        <v>3351</v>
      </c>
      <c r="D3008" t="s">
        <v>8395</v>
      </c>
      <c r="E3008" s="8" t="s">
        <v>844</v>
      </c>
    </row>
    <row r="3009" spans="1:5" x14ac:dyDescent="0.25">
      <c r="A3009" s="8" t="s">
        <v>393</v>
      </c>
      <c r="B3009" t="s">
        <v>394</v>
      </c>
      <c r="C3009" t="s">
        <v>3351</v>
      </c>
      <c r="D3009" t="s">
        <v>8396</v>
      </c>
      <c r="E3009" s="8" t="s">
        <v>827</v>
      </c>
    </row>
    <row r="3010" spans="1:5" x14ac:dyDescent="0.25">
      <c r="A3010" s="8" t="s">
        <v>395</v>
      </c>
      <c r="B3010" t="s">
        <v>396</v>
      </c>
      <c r="C3010" t="s">
        <v>1945</v>
      </c>
      <c r="D3010" t="s">
        <v>7138</v>
      </c>
      <c r="E3010" s="8" t="s">
        <v>1785</v>
      </c>
    </row>
    <row r="3011" spans="1:5" x14ac:dyDescent="0.25">
      <c r="A3011" s="8" t="s">
        <v>397</v>
      </c>
      <c r="B3011" t="s">
        <v>398</v>
      </c>
      <c r="C3011" t="s">
        <v>7172</v>
      </c>
      <c r="D3011" t="s">
        <v>8397</v>
      </c>
      <c r="E3011" s="8" t="s">
        <v>1783</v>
      </c>
    </row>
    <row r="3012" spans="1:5" x14ac:dyDescent="0.25">
      <c r="A3012" s="8" t="s">
        <v>399</v>
      </c>
      <c r="B3012" t="s">
        <v>400</v>
      </c>
      <c r="C3012" t="s">
        <v>7172</v>
      </c>
      <c r="D3012" t="s">
        <v>8398</v>
      </c>
      <c r="E3012" s="8" t="s">
        <v>1783</v>
      </c>
    </row>
    <row r="3013" spans="1:5" x14ac:dyDescent="0.25">
      <c r="A3013" s="8" t="s">
        <v>401</v>
      </c>
      <c r="B3013" t="s">
        <v>402</v>
      </c>
      <c r="C3013" t="s">
        <v>7172</v>
      </c>
      <c r="D3013" t="s">
        <v>8399</v>
      </c>
      <c r="E3013" s="8" t="s">
        <v>1783</v>
      </c>
    </row>
    <row r="3014" spans="1:5" x14ac:dyDescent="0.25">
      <c r="A3014" s="8" t="s">
        <v>403</v>
      </c>
      <c r="B3014" t="s">
        <v>404</v>
      </c>
      <c r="C3014" t="s">
        <v>7172</v>
      </c>
      <c r="D3014" t="s">
        <v>8400</v>
      </c>
      <c r="E3014" s="8" t="s">
        <v>1783</v>
      </c>
    </row>
    <row r="3015" spans="1:5" x14ac:dyDescent="0.25">
      <c r="A3015" s="8" t="s">
        <v>405</v>
      </c>
      <c r="B3015" t="s">
        <v>406</v>
      </c>
      <c r="C3015" t="s">
        <v>7172</v>
      </c>
      <c r="D3015" t="s">
        <v>8401</v>
      </c>
      <c r="E3015" s="8" t="s">
        <v>1783</v>
      </c>
    </row>
    <row r="3016" spans="1:5" x14ac:dyDescent="0.25">
      <c r="A3016" s="8" t="s">
        <v>407</v>
      </c>
      <c r="B3016" t="s">
        <v>408</v>
      </c>
      <c r="C3016" t="s">
        <v>7172</v>
      </c>
      <c r="D3016" t="s">
        <v>8402</v>
      </c>
      <c r="E3016" s="8" t="s">
        <v>1783</v>
      </c>
    </row>
    <row r="3017" spans="1:5" x14ac:dyDescent="0.25">
      <c r="A3017" s="8" t="s">
        <v>409</v>
      </c>
      <c r="B3017" t="s">
        <v>410</v>
      </c>
      <c r="C3017" t="s">
        <v>7172</v>
      </c>
      <c r="D3017" t="s">
        <v>8403</v>
      </c>
      <c r="E3017" s="8" t="s">
        <v>1783</v>
      </c>
    </row>
    <row r="3018" spans="1:5" x14ac:dyDescent="0.25">
      <c r="A3018" s="8" t="s">
        <v>411</v>
      </c>
      <c r="B3018" t="s">
        <v>412</v>
      </c>
      <c r="C3018" t="s">
        <v>7172</v>
      </c>
      <c r="D3018" t="s">
        <v>8404</v>
      </c>
      <c r="E3018" s="8" t="s">
        <v>1783</v>
      </c>
    </row>
    <row r="3019" spans="1:5" x14ac:dyDescent="0.25">
      <c r="A3019" s="8" t="s">
        <v>413</v>
      </c>
      <c r="B3019" t="s">
        <v>414</v>
      </c>
      <c r="C3019" t="s">
        <v>7172</v>
      </c>
      <c r="D3019" t="s">
        <v>8405</v>
      </c>
      <c r="E3019" s="8" t="s">
        <v>1783</v>
      </c>
    </row>
    <row r="3020" spans="1:5" x14ac:dyDescent="0.25">
      <c r="A3020" s="8" t="s">
        <v>634</v>
      </c>
      <c r="B3020" t="s">
        <v>415</v>
      </c>
      <c r="C3020" t="s">
        <v>6591</v>
      </c>
      <c r="D3020" t="s">
        <v>8406</v>
      </c>
      <c r="E3020" s="8" t="s">
        <v>1571</v>
      </c>
    </row>
    <row r="3021" spans="1:5" x14ac:dyDescent="0.25">
      <c r="A3021" s="8" t="s">
        <v>6534</v>
      </c>
      <c r="B3021" t="s">
        <v>6535</v>
      </c>
      <c r="C3021" t="s">
        <v>6646</v>
      </c>
      <c r="D3021" t="s">
        <v>8407</v>
      </c>
      <c r="E3021" s="8" t="s">
        <v>1796</v>
      </c>
    </row>
    <row r="3022" spans="1:5" x14ac:dyDescent="0.25">
      <c r="A3022" s="8" t="s">
        <v>6536</v>
      </c>
      <c r="B3022" t="s">
        <v>2351</v>
      </c>
      <c r="C3022" t="s">
        <v>2051</v>
      </c>
      <c r="D3022" t="s">
        <v>6597</v>
      </c>
      <c r="E3022" s="8" t="s">
        <v>6537</v>
      </c>
    </row>
    <row r="3023" spans="1:5" x14ac:dyDescent="0.25">
      <c r="A3023" s="8" t="s">
        <v>6538</v>
      </c>
      <c r="B3023" t="s">
        <v>2150</v>
      </c>
      <c r="C3023" t="s">
        <v>2051</v>
      </c>
      <c r="D3023" t="s">
        <v>6602</v>
      </c>
      <c r="E3023" s="8" t="s">
        <v>6539</v>
      </c>
    </row>
    <row r="3024" spans="1:5" x14ac:dyDescent="0.25">
      <c r="A3024" s="8" t="s">
        <v>6540</v>
      </c>
      <c r="B3024" t="s">
        <v>6541</v>
      </c>
      <c r="C3024" t="s">
        <v>2051</v>
      </c>
      <c r="D3024" t="s">
        <v>8408</v>
      </c>
      <c r="E3024" s="8" t="s">
        <v>6542</v>
      </c>
    </row>
    <row r="3025" spans="1:5" x14ac:dyDescent="0.25">
      <c r="A3025" s="8" t="s">
        <v>6543</v>
      </c>
      <c r="B3025" t="s">
        <v>6544</v>
      </c>
      <c r="C3025" t="s">
        <v>2051</v>
      </c>
      <c r="D3025" t="s">
        <v>8409</v>
      </c>
      <c r="E3025" s="8" t="s">
        <v>6545</v>
      </c>
    </row>
    <row r="3026" spans="1:5" x14ac:dyDescent="0.25">
      <c r="A3026" s="8" t="s">
        <v>635</v>
      </c>
      <c r="B3026" t="s">
        <v>636</v>
      </c>
      <c r="C3026" t="s">
        <v>6692</v>
      </c>
      <c r="D3026" t="s">
        <v>8410</v>
      </c>
      <c r="E3026" s="8" t="s">
        <v>848</v>
      </c>
    </row>
    <row r="3027" spans="1:5" x14ac:dyDescent="0.25">
      <c r="A3027" s="8" t="s">
        <v>637</v>
      </c>
      <c r="B3027" t="s">
        <v>1722</v>
      </c>
      <c r="C3027" t="s">
        <v>7168</v>
      </c>
      <c r="D3027" t="s">
        <v>8411</v>
      </c>
      <c r="E3027" s="8" t="s">
        <v>1783</v>
      </c>
    </row>
    <row r="3028" spans="1:5" x14ac:dyDescent="0.25">
      <c r="A3028" s="8" t="s">
        <v>416</v>
      </c>
      <c r="B3028" t="s">
        <v>417</v>
      </c>
      <c r="C3028" t="s">
        <v>3307</v>
      </c>
      <c r="D3028" t="s">
        <v>8412</v>
      </c>
      <c r="E3028" s="8" t="s">
        <v>1783</v>
      </c>
    </row>
    <row r="3029" spans="1:5" x14ac:dyDescent="0.25">
      <c r="A3029" s="8" t="s">
        <v>6546</v>
      </c>
      <c r="B3029" t="s">
        <v>6547</v>
      </c>
      <c r="C3029" t="s">
        <v>2051</v>
      </c>
      <c r="D3029" t="s">
        <v>8345</v>
      </c>
      <c r="E3029" s="8" t="s">
        <v>6548</v>
      </c>
    </row>
    <row r="3030" spans="1:5" x14ac:dyDescent="0.25">
      <c r="A3030" s="8" t="s">
        <v>8413</v>
      </c>
      <c r="B3030" t="s">
        <v>7215</v>
      </c>
      <c r="C3030" t="s">
        <v>7216</v>
      </c>
      <c r="D3030" t="s">
        <v>6620</v>
      </c>
      <c r="E3030" s="8" t="s">
        <v>1783</v>
      </c>
    </row>
    <row r="3031" spans="1:5" x14ac:dyDescent="0.25">
      <c r="A3031" s="8" t="s">
        <v>6549</v>
      </c>
      <c r="B3031" t="s">
        <v>2187</v>
      </c>
      <c r="C3031" t="s">
        <v>2051</v>
      </c>
      <c r="D3031" t="s">
        <v>6620</v>
      </c>
      <c r="E3031" s="8" t="s">
        <v>6550</v>
      </c>
    </row>
    <row r="3032" spans="1:5" x14ac:dyDescent="0.25">
      <c r="A3032" s="8" t="s">
        <v>6551</v>
      </c>
      <c r="B3032" t="s">
        <v>2187</v>
      </c>
      <c r="C3032" t="s">
        <v>2051</v>
      </c>
      <c r="D3032" t="s">
        <v>6620</v>
      </c>
      <c r="E3032" s="8" t="s">
        <v>5881</v>
      </c>
    </row>
    <row r="3033" spans="1:5" x14ac:dyDescent="0.25">
      <c r="A3033" s="8" t="s">
        <v>6552</v>
      </c>
      <c r="B3033" t="s">
        <v>2187</v>
      </c>
      <c r="C3033" t="s">
        <v>2051</v>
      </c>
      <c r="D3033" t="s">
        <v>6719</v>
      </c>
      <c r="E3033" s="8" t="s">
        <v>6553</v>
      </c>
    </row>
    <row r="3034" spans="1:5" x14ac:dyDescent="0.25">
      <c r="A3034" s="8" t="s">
        <v>6554</v>
      </c>
      <c r="B3034" t="s">
        <v>6555</v>
      </c>
      <c r="C3034" t="s">
        <v>2051</v>
      </c>
      <c r="D3034" t="s">
        <v>8414</v>
      </c>
      <c r="E3034" s="8" t="s">
        <v>6440</v>
      </c>
    </row>
    <row r="3035" spans="1:5" x14ac:dyDescent="0.25">
      <c r="A3035" s="8" t="s">
        <v>6556</v>
      </c>
      <c r="B3035" t="s">
        <v>2187</v>
      </c>
      <c r="C3035" t="s">
        <v>2051</v>
      </c>
      <c r="D3035" t="s">
        <v>6620</v>
      </c>
      <c r="E3035" s="8" t="s">
        <v>6440</v>
      </c>
    </row>
    <row r="3036" spans="1:5" x14ac:dyDescent="0.25">
      <c r="A3036" s="8" t="s">
        <v>6557</v>
      </c>
      <c r="B3036" t="s">
        <v>6558</v>
      </c>
      <c r="C3036" t="s">
        <v>2051</v>
      </c>
      <c r="D3036" t="s">
        <v>8415</v>
      </c>
      <c r="E3036" s="8" t="s">
        <v>6559</v>
      </c>
    </row>
    <row r="3037" spans="1:5" x14ac:dyDescent="0.25">
      <c r="A3037" s="8" t="s">
        <v>6560</v>
      </c>
      <c r="B3037" t="s">
        <v>6561</v>
      </c>
      <c r="C3037" t="s">
        <v>2051</v>
      </c>
      <c r="D3037" t="s">
        <v>8416</v>
      </c>
      <c r="E3037" s="8" t="s">
        <v>6562</v>
      </c>
    </row>
    <row r="3038" spans="1:5" x14ac:dyDescent="0.25">
      <c r="A3038" s="8" t="s">
        <v>6563</v>
      </c>
      <c r="B3038" t="s">
        <v>6564</v>
      </c>
      <c r="C3038" t="s">
        <v>2051</v>
      </c>
      <c r="D3038" t="s">
        <v>8417</v>
      </c>
      <c r="E3038" s="8" t="s">
        <v>6565</v>
      </c>
    </row>
    <row r="3039" spans="1:5" x14ac:dyDescent="0.25">
      <c r="A3039" s="8" t="s">
        <v>6566</v>
      </c>
      <c r="B3039" t="s">
        <v>6567</v>
      </c>
      <c r="C3039" t="s">
        <v>2051</v>
      </c>
      <c r="D3039" t="s">
        <v>8418</v>
      </c>
      <c r="E3039" s="8" t="s">
        <v>6568</v>
      </c>
    </row>
    <row r="3040" spans="1:5" x14ac:dyDescent="0.25">
      <c r="A3040" s="8" t="s">
        <v>6569</v>
      </c>
      <c r="B3040" t="s">
        <v>6570</v>
      </c>
      <c r="C3040" t="s">
        <v>2051</v>
      </c>
      <c r="D3040" t="s">
        <v>8419</v>
      </c>
      <c r="E3040" s="8" t="s">
        <v>6571</v>
      </c>
    </row>
    <row r="3041" spans="1:5" x14ac:dyDescent="0.25">
      <c r="A3041" s="8" t="s">
        <v>6572</v>
      </c>
      <c r="B3041" t="s">
        <v>6573</v>
      </c>
      <c r="C3041" t="s">
        <v>6646</v>
      </c>
      <c r="D3041" t="s">
        <v>6574</v>
      </c>
      <c r="E3041" s="8" t="s">
        <v>1783</v>
      </c>
    </row>
    <row r="3042" spans="1:5" x14ac:dyDescent="0.25">
      <c r="A3042" s="8" t="s">
        <v>418</v>
      </c>
      <c r="B3042" t="s">
        <v>419</v>
      </c>
      <c r="C3042" t="s">
        <v>3351</v>
      </c>
      <c r="D3042" t="s">
        <v>8420</v>
      </c>
      <c r="E3042" s="8" t="s">
        <v>1783</v>
      </c>
    </row>
    <row r="3043" spans="1:5" x14ac:dyDescent="0.25">
      <c r="A3043" s="8" t="s">
        <v>420</v>
      </c>
      <c r="B3043" t="s">
        <v>421</v>
      </c>
      <c r="C3043" t="s">
        <v>2935</v>
      </c>
      <c r="D3043" t="s">
        <v>8348</v>
      </c>
      <c r="E3043" s="8" t="s">
        <v>1783</v>
      </c>
    </row>
    <row r="3044" spans="1:5" x14ac:dyDescent="0.25">
      <c r="A3044" s="8" t="s">
        <v>422</v>
      </c>
      <c r="B3044" t="s">
        <v>423</v>
      </c>
      <c r="C3044" t="s">
        <v>3351</v>
      </c>
      <c r="D3044" t="s">
        <v>8348</v>
      </c>
      <c r="E3044" s="8" t="s">
        <v>1783</v>
      </c>
    </row>
    <row r="3045" spans="1:5" x14ac:dyDescent="0.25">
      <c r="A3045" s="8" t="s">
        <v>6575</v>
      </c>
      <c r="B3045" t="s">
        <v>6576</v>
      </c>
      <c r="C3045" t="s">
        <v>2051</v>
      </c>
      <c r="D3045" t="s">
        <v>6620</v>
      </c>
      <c r="E3045" s="8" t="s">
        <v>1571</v>
      </c>
    </row>
    <row r="3046" spans="1:5" x14ac:dyDescent="0.25">
      <c r="A3046" s="8" t="s">
        <v>6577</v>
      </c>
      <c r="B3046" t="s">
        <v>3459</v>
      </c>
      <c r="C3046" t="s">
        <v>2113</v>
      </c>
      <c r="D3046" t="s">
        <v>6620</v>
      </c>
      <c r="E3046" s="8" t="s">
        <v>6055</v>
      </c>
    </row>
    <row r="3047" spans="1:5" x14ac:dyDescent="0.25">
      <c r="A3047" s="8" t="s">
        <v>424</v>
      </c>
      <c r="B3047" t="s">
        <v>425</v>
      </c>
      <c r="C3047" t="s">
        <v>6578</v>
      </c>
      <c r="D3047" t="s">
        <v>8421</v>
      </c>
      <c r="E3047" s="8" t="s">
        <v>1772</v>
      </c>
    </row>
    <row r="3048" spans="1:5" x14ac:dyDescent="0.25">
      <c r="A3048" s="8" t="s">
        <v>638</v>
      </c>
      <c r="B3048" t="s">
        <v>426</v>
      </c>
      <c r="C3048" t="s">
        <v>6591</v>
      </c>
      <c r="D3048" t="s">
        <v>8422</v>
      </c>
      <c r="E3048" s="8" t="s">
        <v>1322</v>
      </c>
    </row>
    <row r="3049" spans="1:5" x14ac:dyDescent="0.25">
      <c r="A3049" s="8" t="s">
        <v>6579</v>
      </c>
      <c r="B3049" t="s">
        <v>6576</v>
      </c>
      <c r="C3049" t="s">
        <v>2051</v>
      </c>
      <c r="D3049" t="s">
        <v>6620</v>
      </c>
      <c r="E3049" s="8" t="s">
        <v>6580</v>
      </c>
    </row>
    <row r="3050" spans="1:5" x14ac:dyDescent="0.25">
      <c r="A3050" s="8" t="s">
        <v>6581</v>
      </c>
      <c r="B3050" t="s">
        <v>6570</v>
      </c>
      <c r="C3050" t="s">
        <v>2051</v>
      </c>
      <c r="D3050" t="s">
        <v>8423</v>
      </c>
      <c r="E3050" s="8" t="s">
        <v>6582</v>
      </c>
    </row>
    <row r="3051" spans="1:5" x14ac:dyDescent="0.25">
      <c r="A3051" s="8" t="s">
        <v>6583</v>
      </c>
      <c r="B3051" t="s">
        <v>6584</v>
      </c>
      <c r="C3051" t="s">
        <v>6591</v>
      </c>
      <c r="D3051" t="s">
        <v>7284</v>
      </c>
      <c r="E3051" s="8" t="s">
        <v>6337</v>
      </c>
    </row>
    <row r="3052" spans="1:5" x14ac:dyDescent="0.25">
      <c r="A3052" s="8" t="s">
        <v>8424</v>
      </c>
      <c r="B3052" t="s">
        <v>6576</v>
      </c>
      <c r="C3052" t="s">
        <v>2051</v>
      </c>
      <c r="D3052" t="s">
        <v>6620</v>
      </c>
      <c r="E3052" s="8" t="s">
        <v>8425</v>
      </c>
    </row>
    <row r="3053" spans="1:5" x14ac:dyDescent="0.25">
      <c r="A3053" s="8" t="s">
        <v>8426</v>
      </c>
      <c r="B3053" t="s">
        <v>8427</v>
      </c>
      <c r="C3053" t="s">
        <v>6591</v>
      </c>
      <c r="D3053" t="s">
        <v>8428</v>
      </c>
      <c r="E3053" s="8" t="s">
        <v>6073</v>
      </c>
    </row>
    <row r="3054" spans="1:5" x14ac:dyDescent="0.25">
      <c r="A3054" s="8" t="s">
        <v>8429</v>
      </c>
      <c r="B3054" t="s">
        <v>8430</v>
      </c>
      <c r="C3054" t="s">
        <v>1970</v>
      </c>
      <c r="D3054" t="s">
        <v>8431</v>
      </c>
      <c r="E3054" s="8" t="s">
        <v>1783</v>
      </c>
    </row>
    <row r="3055" spans="1:5" x14ac:dyDescent="0.25">
      <c r="A3055" s="8" t="s">
        <v>1704</v>
      </c>
      <c r="B3055" t="s">
        <v>1837</v>
      </c>
      <c r="C3055" t="s">
        <v>3391</v>
      </c>
      <c r="D3055" t="s">
        <v>8432</v>
      </c>
      <c r="E3055" s="8" t="s">
        <v>1783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44</vt:i4>
      </vt:variant>
    </vt:vector>
  </HeadingPairs>
  <TitlesOfParts>
    <vt:vector size="51" baseType="lpstr">
      <vt:lpstr>cts</vt:lpstr>
      <vt:lpstr>Lettre</vt:lpstr>
      <vt:lpstr>feuilCal</vt:lpstr>
      <vt:lpstr>disc</vt:lpstr>
      <vt:lpstr>Grade</vt:lpstr>
      <vt:lpstr>gest</vt:lpstr>
      <vt:lpstr>etab</vt:lpstr>
      <vt:lpstr>année</vt:lpstr>
      <vt:lpstr>année2</vt:lpstr>
      <vt:lpstr>annsco</vt:lpstr>
      <vt:lpstr>corps</vt:lpstr>
      <vt:lpstr>datcal</vt:lpstr>
      <vt:lpstr>datcal2</vt:lpstr>
      <vt:lpstr>datdem</vt:lpstr>
      <vt:lpstr>dateTP</vt:lpstr>
      <vt:lpstr>demande</vt:lpstr>
      <vt:lpstr>diff</vt:lpstr>
      <vt:lpstr>diff2</vt:lpstr>
      <vt:lpstr>diff3</vt:lpstr>
      <vt:lpstr>diff4</vt:lpstr>
      <vt:lpstr>dipe</vt:lpstr>
      <vt:lpstr>disc</vt:lpstr>
      <vt:lpstr>etab</vt:lpstr>
      <vt:lpstr>gest</vt:lpstr>
      <vt:lpstr>grade</vt:lpstr>
      <vt:lpstr>lcorps</vt:lpstr>
      <vt:lpstr>libcorps</vt:lpstr>
      <vt:lpstr>libdisc</vt:lpstr>
      <vt:lpstr>libetab</vt:lpstr>
      <vt:lpstr>libgest</vt:lpstr>
      <vt:lpstr>lvil</vt:lpstr>
      <vt:lpstr>montant</vt:lpstr>
      <vt:lpstr>montant2</vt:lpstr>
      <vt:lpstr>montant3</vt:lpstr>
      <vt:lpstr>montant4</vt:lpstr>
      <vt:lpstr>NbPer</vt:lpstr>
      <vt:lpstr>Nom</vt:lpstr>
      <vt:lpstr>Phrase1</vt:lpstr>
      <vt:lpstr>Phrase2</vt:lpstr>
      <vt:lpstr>Phrase3</vt:lpstr>
      <vt:lpstr>Phrase4</vt:lpstr>
      <vt:lpstr>QT</vt:lpstr>
      <vt:lpstr>QuotT</vt:lpstr>
      <vt:lpstr>RNE</vt:lpstr>
      <vt:lpstr>Tcot</vt:lpstr>
      <vt:lpstr>Tcot2</vt:lpstr>
      <vt:lpstr>Tcot3</vt:lpstr>
      <vt:lpstr>Tcot4</vt:lpstr>
      <vt:lpstr>tel</vt:lpstr>
      <vt:lpstr>Lettre!Zone_d_impression</vt:lpstr>
      <vt:lpstr>zonecal</vt:lpstr>
    </vt:vector>
  </TitlesOfParts>
  <Company>Rectorat de 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rectorat de nantes</dc:creator>
  <cp:lastModifiedBy>Surget Gaete</cp:lastModifiedBy>
  <cp:lastPrinted>2016-12-07T09:49:29Z</cp:lastPrinted>
  <dcterms:created xsi:type="dcterms:W3CDTF">2004-12-01T15:36:49Z</dcterms:created>
  <dcterms:modified xsi:type="dcterms:W3CDTF">2023-12-06T14:38:30Z</dcterms:modified>
</cp:coreProperties>
</file>